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" i="1" l="1"/>
  <c r="H7" i="1"/>
  <c r="H6" i="1"/>
  <c r="H5" i="1"/>
  <c r="G5" i="1"/>
  <c r="G8" i="1"/>
  <c r="G7" i="1"/>
  <c r="G6" i="1"/>
  <c r="F5" i="1"/>
  <c r="F8" i="1"/>
  <c r="F7" i="1"/>
  <c r="F6" i="1"/>
  <c r="B5" i="1" l="1"/>
  <c r="C8" i="1"/>
  <c r="D8" i="1" s="1"/>
  <c r="E8" i="1" s="1"/>
  <c r="C6" i="1"/>
  <c r="D6" i="1" s="1"/>
  <c r="C7" i="1"/>
  <c r="D7" i="1" s="1"/>
  <c r="E7" i="1" s="1"/>
  <c r="D5" i="1" l="1"/>
  <c r="C5" i="1"/>
  <c r="E6" i="1"/>
  <c r="E5" i="1" s="1"/>
</calcChain>
</file>

<file path=xl/sharedStrings.xml><?xml version="1.0" encoding="utf-8"?>
<sst xmlns="http://schemas.openxmlformats.org/spreadsheetml/2006/main" count="13" uniqueCount="13">
  <si>
    <t>Наименование МО/учреждения</t>
  </si>
  <si>
    <t>Прогнозируемая сумма налога</t>
  </si>
  <si>
    <t>софинансирование 1557Б</t>
  </si>
  <si>
    <t>доля области 1557А
(80%)</t>
  </si>
  <si>
    <t>несофинансирование (по коду направления расхода местного бюджета)</t>
  </si>
  <si>
    <t>ПОСЕЛЕНИЯ</t>
  </si>
  <si>
    <t>990 Байсинское/КИЦ</t>
  </si>
  <si>
    <t>991 Лопьяльское/КИЦ</t>
  </si>
  <si>
    <t>993 Уржумское сельское/Р-Тимкинский ДК</t>
  </si>
  <si>
    <t>Расчет субсидии местным бюджетам из областного бюджета на выполнение расходных обязательств муниципальных образований области на 2024-2026 годы</t>
  </si>
  <si>
    <t>Сумма субсидии РОМО 2024 год, тыс.руб</t>
  </si>
  <si>
    <t>Сумма субсидии РОМО 2025 год, тыс.руб</t>
  </si>
  <si>
    <t>Сумма субсидии РОМО 2026 год,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</si>
</sst>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/>
    <xf numFmtId="0" fontId="0" fillId="0" borderId="3" xfId="0" applyBorder="1"/>
    <xf numFmtId="0" fontId="0" fillId="0" borderId="2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tabSelected="1" workbookViewId="0">
      <selection activeCell="E14" sqref="E14"/>
    </sheetView>
  </sheetViews>
  <sheetFormatPr defaultRowHeight="14.4" x14ac:dyDescent="0.3"/>
  <cols>
    <col min="1" max="1" width="38.109375" customWidth="1"/>
    <col min="2" max="2" width="16.5546875" customWidth="1"/>
    <col min="3" max="3" width="14.6640625" customWidth="1"/>
    <col min="4" max="4" width="14.109375" customWidth="1"/>
    <col min="5" max="5" width="15.77734375" customWidth="1"/>
    <col min="6" max="6" width="9.77734375" customWidth="1"/>
  </cols>
  <sheetData>
    <row r="2" spans="1:8" ht="37.799999999999997" customHeight="1" x14ac:dyDescent="0.3">
      <c r="A2" s="8" t="s">
        <v>9</v>
      </c>
      <c r="B2" s="9"/>
      <c r="C2" s="9"/>
      <c r="D2" s="9"/>
      <c r="E2" s="9"/>
      <c r="F2" s="29"/>
      <c r="G2" s="29"/>
      <c r="H2" s="29"/>
    </row>
    <row r="3" spans="1:8" ht="36.6" customHeight="1" thickBot="1" x14ac:dyDescent="0.35">
      <c r="A3" s="1"/>
      <c r="B3" s="1"/>
      <c r="C3" s="1"/>
      <c r="D3" s="1"/>
      <c r="E3" s="2"/>
    </row>
    <row r="4" spans="1:8" ht="93" customHeight="1" thickBot="1" x14ac:dyDescent="0.35">
      <c r="A4" s="4" t="s">
        <v>0</v>
      </c>
      <c r="B4" s="4" t="s">
        <v>1</v>
      </c>
      <c r="C4" s="4" t="s">
        <v>3</v>
      </c>
      <c r="D4" s="4" t="s">
        <v>2</v>
      </c>
      <c r="E4" s="10" t="s">
        <v>4</v>
      </c>
      <c r="F4" s="20" t="s">
        <v>10</v>
      </c>
      <c r="G4" s="21" t="s">
        <v>11</v>
      </c>
      <c r="H4" s="22" t="s">
        <v>12</v>
      </c>
    </row>
    <row r="5" spans="1:8" ht="16.2" thickBot="1" x14ac:dyDescent="0.35">
      <c r="A5" s="6" t="s">
        <v>5</v>
      </c>
      <c r="B5" s="7">
        <f>B6+B7+B8</f>
        <v>368.40000000000003</v>
      </c>
      <c r="C5" s="7">
        <f t="shared" ref="C5:E5" si="0">C6+C7+C8</f>
        <v>294.8</v>
      </c>
      <c r="D5" s="7">
        <f t="shared" si="0"/>
        <v>2.98</v>
      </c>
      <c r="E5" s="11">
        <f t="shared" si="0"/>
        <v>70.62</v>
      </c>
      <c r="F5" s="26">
        <f>F6+F7+F8</f>
        <v>294.8</v>
      </c>
      <c r="G5" s="27">
        <f>G6+G7+G8</f>
        <v>294.8</v>
      </c>
      <c r="H5" s="28">
        <f>H6+H7+H8</f>
        <v>294.8</v>
      </c>
    </row>
    <row r="6" spans="1:8" x14ac:dyDescent="0.3">
      <c r="A6" s="5" t="s">
        <v>6</v>
      </c>
      <c r="B6" s="5">
        <v>3.1</v>
      </c>
      <c r="C6" s="5">
        <f t="shared" ref="C6:C8" si="1">ROUND(B6*0.8,1)</f>
        <v>2.5</v>
      </c>
      <c r="D6" s="5">
        <f t="shared" ref="D6:D8" si="2">ROUND(C6*1/99,2)</f>
        <v>0.03</v>
      </c>
      <c r="E6" s="12">
        <f t="shared" ref="E6:E7" si="3">B6-C6-D6</f>
        <v>0.57000000000000006</v>
      </c>
      <c r="F6" s="23">
        <f>C6</f>
        <v>2.5</v>
      </c>
      <c r="G6" s="24">
        <f>F6</f>
        <v>2.5</v>
      </c>
      <c r="H6" s="25">
        <f>G6</f>
        <v>2.5</v>
      </c>
    </row>
    <row r="7" spans="1:8" x14ac:dyDescent="0.3">
      <c r="A7" s="3" t="s">
        <v>7</v>
      </c>
      <c r="B7" s="3">
        <v>25.2</v>
      </c>
      <c r="C7" s="3">
        <f t="shared" si="1"/>
        <v>20.2</v>
      </c>
      <c r="D7" s="3">
        <f t="shared" si="2"/>
        <v>0.2</v>
      </c>
      <c r="E7" s="13">
        <f t="shared" si="3"/>
        <v>4.8</v>
      </c>
      <c r="F7" s="15">
        <f>C7</f>
        <v>20.2</v>
      </c>
      <c r="G7" s="14">
        <f>F7</f>
        <v>20.2</v>
      </c>
      <c r="H7" s="16">
        <f>G7</f>
        <v>20.2</v>
      </c>
    </row>
    <row r="8" spans="1:8" ht="15" thickBot="1" x14ac:dyDescent="0.35">
      <c r="A8" s="3" t="s">
        <v>8</v>
      </c>
      <c r="B8" s="3">
        <v>340.1</v>
      </c>
      <c r="C8" s="3">
        <f t="shared" si="1"/>
        <v>272.10000000000002</v>
      </c>
      <c r="D8" s="3">
        <f t="shared" si="2"/>
        <v>2.75</v>
      </c>
      <c r="E8" s="13">
        <f t="shared" ref="E8" si="4">B8-C8-D8</f>
        <v>65.25</v>
      </c>
      <c r="F8" s="17">
        <f>C8</f>
        <v>272.10000000000002</v>
      </c>
      <c r="G8" s="18">
        <f>F8</f>
        <v>272.10000000000002</v>
      </c>
      <c r="H8" s="19">
        <f>G8</f>
        <v>272.10000000000002</v>
      </c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2023-11-10T04:52:07Z</cp:lastPrinted>
  <dcterms:created xsi:type="dcterms:W3CDTF">2023-09-25T06:00:25Z</dcterms:created>
  <dcterms:modified xsi:type="dcterms:W3CDTF">2023-11-10T04:52:09Z</dcterms:modified>
</cp:coreProperties>
</file>