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8940"/>
  </bookViews>
  <sheets>
    <sheet name="Расчет РФФП 2025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S6" i="1" l="1"/>
  <c r="AS4" i="1" s="1"/>
  <c r="AS7" i="1"/>
  <c r="AS8" i="1"/>
  <c r="AS9" i="1"/>
  <c r="AS10" i="1"/>
  <c r="AS11" i="1"/>
  <c r="AS12" i="1"/>
  <c r="AS13" i="1"/>
  <c r="AS14" i="1"/>
  <c r="AS15" i="1"/>
  <c r="AS16" i="1"/>
  <c r="AS17" i="1"/>
  <c r="AS18" i="1"/>
  <c r="AS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5" i="1"/>
  <c r="AT5" i="1" s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R4" i="1"/>
  <c r="AT4" i="1" l="1"/>
</calcChain>
</file>

<file path=xl/sharedStrings.xml><?xml version="1.0" encoding="utf-8"?>
<sst xmlns="http://schemas.openxmlformats.org/spreadsheetml/2006/main" count="108" uniqueCount="60">
  <si>
    <t>[B]
МО Описание</t>
  </si>
  <si>
    <t>[C]
Общая сумма исчисленного налога на доходы физических лиц за 2020 год по всем налоговым ставкам (строка 8040 формы отчетности № 5-НДФЛ), тыс. рублей</t>
  </si>
  <si>
    <t>[D]
Общая сумма исчисленного налога на доходы физических лиц за 2021 год по всем налоговым ставкам (строка 8040 формы отчетности № 5-НДФЛ), тыс. рублей</t>
  </si>
  <si>
    <t>[I]
Сумма земельного налога, подлежащего уплате в бюджет за 2021 год (сумма строк 1600, 2500 формы отчетности № 5-МН), тыс. рублей</t>
  </si>
  <si>
    <t>[J]
Сумма земельного налога,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</si>
  <si>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2022 год (сумма строк 1600, 2500 формы отчетности № 5-МН), тыс. рублей</t>
  </si>
  <si>
    <t>[L]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</si>
  <si>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2022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</si>
  <si>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</si>
  <si>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2021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</si>
  <si>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</si>
  <si>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Плановый период +1 (2025 г.)</t>
  </si>
  <si>
    <t>[T]
Земельный налог
Плановый период +1 (2025 г.)</t>
  </si>
  <si>
    <t>[U]
Налог на имущество физических лиц
Плановый период +1 (2025 г.)</t>
  </si>
  <si>
    <t>[V]
НП НДФЛ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</si>
  <si>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</si>
  <si>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</si>
  <si>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</si>
  <si>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</si>
  <si>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</si>
  <si>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</si>
  <si>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</si>
  <si>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</si>
  <si>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</si>
  <si>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</si>
  <si>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</si>
  <si>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</si>
  <si>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</si>
  <si>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</si>
  <si>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</si>
  <si>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</si>
  <si>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</si>
  <si>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</si>
  <si>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[AQ]
Пересчитанный налоговый потенциал</t>
  </si>
  <si>
    <t>[AR]
Сумма дотации и налоговый потенциал</t>
  </si>
  <si>
    <t>[AS]
Уровень бюджетной обеспеченности после выравнивания</t>
  </si>
  <si>
    <t>[AT]
НП с дотацией</t>
  </si>
  <si>
    <t>[AU]
v1</t>
  </si>
  <si>
    <t>[AV]
v3</t>
  </si>
  <si>
    <t>[AW]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</si>
  <si>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[AY]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</si>
  <si>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Уржумский муниципальный район</t>
  </si>
  <si>
    <t>Уржумское городское поселение</t>
  </si>
  <si>
    <t>Уржумское сельское поселение</t>
  </si>
  <si>
    <t>Байсинское сельское поселение</t>
  </si>
  <si>
    <t>Большеройское сельское поселение</t>
  </si>
  <si>
    <t>Буйское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</si>
  <si>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</si>
  <si>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</si>
  <si>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</si>
  <si>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</si>
  <si>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</si>
  <si>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Русско-Турекское сельское поселение</t>
  </si>
  <si>
    <t>Савиновское сельское поселение</t>
  </si>
  <si>
    <t>Донауровское сельское поселение</t>
  </si>
  <si>
    <t>Шурминское сельское поселение</t>
  </si>
  <si>
    <t>Дотация первая часть (доля обл)</t>
  </si>
  <si>
    <t>Дотация вторая часть (доля МР)</t>
  </si>
  <si>
    <t>[AX]
Дотация из РФФП</t>
  </si>
  <si>
    <t>Расчет РФФП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</si>
</sst>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1" fontId="2" fillId="2" borderId="2" xfId="0" applyNumberFormat="1" applyFont="1" applyFill="1" applyBorder="1" applyAlignment="1">
      <alignment horizontal="right"/>
    </xf>
    <xf numFmtId="1" fontId="2" fillId="3" borderId="2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 wrapText="1"/>
    </xf>
    <xf numFmtId="49" fontId="0" fillId="0" borderId="4" xfId="0" applyNumberFormat="1" applyFont="1" applyBorder="1" applyAlignment="1">
      <alignment horizontal="left"/>
    </xf>
    <xf numFmtId="0" fontId="1" fillId="0" borderId="5" xfId="0" applyFont="1" applyBorder="1" applyAlignment="1">
      <alignment horizontal="right" wrapText="1"/>
    </xf>
    <xf numFmtId="0" fontId="1" fillId="0" borderId="5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49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"/>
  <sheetViews>
    <sheetView tabSelected="1" topLeftCell="X1" zoomScale="50" zoomScaleNormal="50" workbookViewId="0">
      <selection activeCell="AJ25" sqref="AJ25"/>
    </sheetView>
  </sheetViews>
  <sheetFormatPr defaultRowHeight="14.4" x14ac:dyDescent="0.3"/>
  <cols>
    <col min="1" max="1" width="35.33203125" style="1" customWidth="1"/>
    <col min="2" max="11" width="17.77734375" style="2" customWidth="1"/>
    <col min="12" max="12" width="36" style="2" customWidth="1"/>
    <col min="13" max="22" width="17.77734375" style="2" customWidth="1"/>
    <col min="23" max="23" width="35.5546875" style="2" customWidth="1"/>
    <col min="24" max="33" width="17.77734375" style="2" customWidth="1"/>
    <col min="34" max="34" width="33.33203125" style="2" customWidth="1"/>
    <col min="35" max="35" width="15.5546875" style="2" customWidth="1"/>
    <col min="36" max="36" width="16" style="2" customWidth="1"/>
    <col min="37" max="37" width="16.44140625" style="2" customWidth="1"/>
    <col min="38" max="38" width="15.33203125" style="2" customWidth="1"/>
    <col min="39" max="39" width="14.21875" style="2" customWidth="1"/>
    <col min="40" max="40" width="16" style="2" customWidth="1"/>
    <col min="41" max="41" width="13.5546875" style="2" customWidth="1"/>
    <col min="42" max="42" width="15.109375" style="2" customWidth="1"/>
    <col min="43" max="43" width="14.21875" style="2" customWidth="1"/>
    <col min="44" max="44" width="11.5546875" style="2" customWidth="1"/>
    <col min="45" max="45" width="10.88671875" style="2" customWidth="1"/>
    <col min="46" max="46" width="10.6640625" style="2" customWidth="1"/>
    <col min="47" max="47" width="14.6640625" style="2" customWidth="1"/>
  </cols>
  <sheetData>
    <row r="1" spans="1:47" ht="28.8" customHeight="1" x14ac:dyDescent="0.35">
      <c r="A1" s="22" t="s">
        <v>59</v>
      </c>
    </row>
    <row r="2" spans="1:47" ht="15" thickBot="1" x14ac:dyDescent="0.35"/>
    <row r="3" spans="1:47" ht="345.6" x14ac:dyDescent="0.3">
      <c r="A3" s="14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4" t="s">
        <v>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1" t="s">
        <v>18</v>
      </c>
      <c r="U3" s="11" t="s">
        <v>19</v>
      </c>
      <c r="V3" s="11" t="s">
        <v>20</v>
      </c>
      <c r="W3" s="14" t="s">
        <v>0</v>
      </c>
      <c r="X3" s="11" t="s">
        <v>21</v>
      </c>
      <c r="Y3" s="11" t="s">
        <v>22</v>
      </c>
      <c r="Z3" s="11" t="s">
        <v>23</v>
      </c>
      <c r="AA3" s="11" t="s">
        <v>24</v>
      </c>
      <c r="AB3" s="11" t="s">
        <v>25</v>
      </c>
      <c r="AC3" s="11" t="s">
        <v>26</v>
      </c>
      <c r="AD3" s="11" t="s">
        <v>27</v>
      </c>
      <c r="AE3" s="11" t="s">
        <v>28</v>
      </c>
      <c r="AF3" s="11" t="s">
        <v>29</v>
      </c>
      <c r="AG3" s="11" t="s">
        <v>30</v>
      </c>
      <c r="AH3" s="14" t="s">
        <v>0</v>
      </c>
      <c r="AI3" s="11" t="s">
        <v>31</v>
      </c>
      <c r="AJ3" s="11" t="s">
        <v>32</v>
      </c>
      <c r="AK3" s="11" t="s">
        <v>33</v>
      </c>
      <c r="AL3" s="11" t="s">
        <v>34</v>
      </c>
      <c r="AM3" s="11" t="s">
        <v>35</v>
      </c>
      <c r="AN3" s="11" t="s">
        <v>36</v>
      </c>
      <c r="AO3" s="11" t="s">
        <v>37</v>
      </c>
      <c r="AP3" s="11" t="s">
        <v>38</v>
      </c>
      <c r="AQ3" s="16" t="s">
        <v>39</v>
      </c>
      <c r="AR3" s="3" t="s">
        <v>56</v>
      </c>
      <c r="AS3" s="3" t="s">
        <v>57</v>
      </c>
      <c r="AT3" s="4" t="s">
        <v>58</v>
      </c>
      <c r="AU3" s="19" t="s">
        <v>40</v>
      </c>
    </row>
    <row r="4" spans="1:47" x14ac:dyDescent="0.3">
      <c r="A4" s="15" t="s">
        <v>41</v>
      </c>
      <c r="B4" s="12">
        <v>224306</v>
      </c>
      <c r="C4" s="12">
        <v>239702.7</v>
      </c>
      <c r="D4" s="12">
        <v>6938</v>
      </c>
      <c r="E4" s="12">
        <v>1686</v>
      </c>
      <c r="F4" s="12">
        <v>6791</v>
      </c>
      <c r="G4" s="12">
        <v>2089</v>
      </c>
      <c r="H4" s="12">
        <v>5582</v>
      </c>
      <c r="I4" s="12">
        <v>0</v>
      </c>
      <c r="J4" s="12">
        <v>5057</v>
      </c>
      <c r="K4" s="12">
        <v>0</v>
      </c>
      <c r="L4" s="15" t="s">
        <v>41</v>
      </c>
      <c r="M4" s="12">
        <v>29138.051841</v>
      </c>
      <c r="N4" s="12">
        <v>7162.6911499999997</v>
      </c>
      <c r="O4" s="12">
        <v>5105.4911199999997</v>
      </c>
      <c r="P4" s="12">
        <v>29138.051839</v>
      </c>
      <c r="Q4" s="12">
        <v>5105.4911169999996</v>
      </c>
      <c r="R4" s="12">
        <v>7162.6911449999998</v>
      </c>
      <c r="S4" s="12">
        <v>41406.234101000002</v>
      </c>
      <c r="T4" s="13">
        <v>4498</v>
      </c>
      <c r="U4" s="13">
        <v>4498</v>
      </c>
      <c r="V4" s="12">
        <v>23.891439999999999</v>
      </c>
      <c r="W4" s="15" t="s">
        <v>41</v>
      </c>
      <c r="X4" s="12">
        <v>19592</v>
      </c>
      <c r="Y4" s="13">
        <v>23.891439999999999</v>
      </c>
      <c r="Z4" s="13"/>
      <c r="AA4" s="13">
        <v>0</v>
      </c>
      <c r="AB4" s="13">
        <v>1.6844539999999999</v>
      </c>
      <c r="AC4" s="13">
        <v>0</v>
      </c>
      <c r="AD4" s="13">
        <v>0</v>
      </c>
      <c r="AE4" s="13">
        <v>1.10863</v>
      </c>
      <c r="AF4" s="13">
        <v>0</v>
      </c>
      <c r="AG4" s="12">
        <v>4497.9999959999996</v>
      </c>
      <c r="AH4" s="15" t="s">
        <v>41</v>
      </c>
      <c r="AI4" s="12">
        <v>4497.999992</v>
      </c>
      <c r="AJ4" s="13">
        <v>8995.9999879999996</v>
      </c>
      <c r="AK4" s="13"/>
      <c r="AL4" s="13"/>
      <c r="AM4" s="13">
        <v>0</v>
      </c>
      <c r="AN4" s="13"/>
      <c r="AO4" s="13">
        <v>41406.234101000002</v>
      </c>
      <c r="AP4" s="13">
        <v>24581.400934000001</v>
      </c>
      <c r="AQ4" s="17">
        <v>15.180237</v>
      </c>
      <c r="AR4" s="9">
        <f>AR5+AR6+AR7+AR8+AR9+AR10+AR11+AR12+AR13+AR14+AR15+AR16+AR17+AR18</f>
        <v>4498.0000000000009</v>
      </c>
      <c r="AS4" s="9">
        <f>AS5+AS6+AS7+AS8+AS9+AS10+AS11+AS12+AS13+AS14+AS15+AS16+AS17+AS18</f>
        <v>4498</v>
      </c>
      <c r="AT4" s="10">
        <f>AT5+AT6+AT7+AT8+AT9+AT10+AT11+AT12+AT13+AT14+AT15+AT16+AT17+AT18</f>
        <v>8996</v>
      </c>
      <c r="AU4" s="20">
        <v>9.0119570000000007</v>
      </c>
    </row>
    <row r="5" spans="1:47" x14ac:dyDescent="0.3">
      <c r="A5" s="15" t="s">
        <v>42</v>
      </c>
      <c r="B5" s="13">
        <v>122371.5</v>
      </c>
      <c r="C5" s="13">
        <v>127895.3</v>
      </c>
      <c r="D5" s="13">
        <v>2374</v>
      </c>
      <c r="E5" s="13">
        <v>901</v>
      </c>
      <c r="F5" s="13">
        <v>2592</v>
      </c>
      <c r="G5" s="13">
        <v>905.8</v>
      </c>
      <c r="H5" s="13">
        <v>5069</v>
      </c>
      <c r="I5" s="13">
        <v>0</v>
      </c>
      <c r="J5" s="13">
        <v>4580</v>
      </c>
      <c r="K5" s="13">
        <v>0</v>
      </c>
      <c r="L5" s="15" t="s">
        <v>42</v>
      </c>
      <c r="M5" s="12">
        <v>16706.935419000001</v>
      </c>
      <c r="N5" s="12">
        <v>2718.4049</v>
      </c>
      <c r="O5" s="12">
        <v>4581.4283759999998</v>
      </c>
      <c r="P5" s="13">
        <v>15721.64128</v>
      </c>
      <c r="Q5" s="13">
        <v>4630.1003540000002</v>
      </c>
      <c r="R5" s="13">
        <v>2770.7100479999999</v>
      </c>
      <c r="S5" s="13">
        <v>23122.451681999999</v>
      </c>
      <c r="T5" s="13">
        <v>4498</v>
      </c>
      <c r="U5" s="13">
        <v>4498</v>
      </c>
      <c r="V5" s="13">
        <v>0.43068899999999999</v>
      </c>
      <c r="W5" s="15" t="s">
        <v>42</v>
      </c>
      <c r="X5" s="13">
        <v>8252</v>
      </c>
      <c r="Y5" s="13">
        <v>1</v>
      </c>
      <c r="Z5" s="13">
        <v>8252</v>
      </c>
      <c r="AA5" s="13">
        <v>2.8020420000000001</v>
      </c>
      <c r="AB5" s="13">
        <v>1.6844539999999999</v>
      </c>
      <c r="AC5" s="13">
        <v>1.6634720000000001</v>
      </c>
      <c r="AD5" s="13">
        <v>13726.970944000001</v>
      </c>
      <c r="AE5" s="13">
        <v>1.10863</v>
      </c>
      <c r="AF5" s="13">
        <v>0</v>
      </c>
      <c r="AG5" s="13"/>
      <c r="AH5" s="15" t="s">
        <v>42</v>
      </c>
      <c r="AI5" s="13"/>
      <c r="AJ5" s="13">
        <v>0</v>
      </c>
      <c r="AK5" s="13">
        <v>0</v>
      </c>
      <c r="AL5" s="13">
        <v>23122.451681999999</v>
      </c>
      <c r="AM5" s="13">
        <v>1.366568</v>
      </c>
      <c r="AN5" s="13">
        <v>23122.451681999999</v>
      </c>
      <c r="AO5" s="13">
        <v>41406.234101000002</v>
      </c>
      <c r="AP5" s="13">
        <v>24581.400934000001</v>
      </c>
      <c r="AQ5" s="18">
        <v>2.8020420000000001</v>
      </c>
      <c r="AR5" s="5">
        <f>ROUND(AG5,1)</f>
        <v>0</v>
      </c>
      <c r="AS5" s="5">
        <f>ROUND(AI5,1)</f>
        <v>0</v>
      </c>
      <c r="AT5" s="6">
        <f>AR5+AS5</f>
        <v>0</v>
      </c>
      <c r="AU5" s="21">
        <v>1.6634720000000001</v>
      </c>
    </row>
    <row r="6" spans="1:47" x14ac:dyDescent="0.3">
      <c r="A6" s="15" t="s">
        <v>43</v>
      </c>
      <c r="B6" s="13">
        <v>32751</v>
      </c>
      <c r="C6" s="13">
        <v>39817.599999999999</v>
      </c>
      <c r="D6" s="13">
        <v>1667</v>
      </c>
      <c r="E6" s="13">
        <v>238</v>
      </c>
      <c r="F6" s="13">
        <v>1406</v>
      </c>
      <c r="G6" s="13">
        <v>299.8</v>
      </c>
      <c r="H6" s="13">
        <v>168</v>
      </c>
      <c r="I6" s="13">
        <v>0</v>
      </c>
      <c r="J6" s="13">
        <v>166</v>
      </c>
      <c r="K6" s="13">
        <v>0</v>
      </c>
      <c r="L6" s="15" t="s">
        <v>43</v>
      </c>
      <c r="M6" s="12">
        <v>4350.6983499999997</v>
      </c>
      <c r="N6" s="12">
        <v>1490.1305</v>
      </c>
      <c r="O6" s="12">
        <v>182.22927999999999</v>
      </c>
      <c r="P6" s="13">
        <v>4547.3251529999998</v>
      </c>
      <c r="Q6" s="13">
        <v>160.62519700000001</v>
      </c>
      <c r="R6" s="13">
        <v>1479.059088</v>
      </c>
      <c r="S6" s="13">
        <v>6187.009438</v>
      </c>
      <c r="T6" s="13">
        <v>4498</v>
      </c>
      <c r="U6" s="13">
        <v>4498</v>
      </c>
      <c r="V6" s="13">
        <v>1.3913450000000001</v>
      </c>
      <c r="W6" s="15" t="s">
        <v>43</v>
      </c>
      <c r="X6" s="13">
        <v>3564</v>
      </c>
      <c r="Y6" s="13">
        <v>1.3913450000000001</v>
      </c>
      <c r="Z6" s="13">
        <v>4958.7535799999996</v>
      </c>
      <c r="AA6" s="13">
        <v>1.2476940000000001</v>
      </c>
      <c r="AB6" s="13">
        <v>1.6844539999999999</v>
      </c>
      <c r="AC6" s="13">
        <v>0.74071100000000001</v>
      </c>
      <c r="AD6" s="13">
        <v>3673.0033229999999</v>
      </c>
      <c r="AE6" s="13">
        <v>1.10863</v>
      </c>
      <c r="AF6" s="13">
        <v>3073.150991</v>
      </c>
      <c r="AG6" s="13">
        <v>991.70218799999998</v>
      </c>
      <c r="AH6" s="15" t="s">
        <v>43</v>
      </c>
      <c r="AI6" s="13">
        <v>1983.9392230000001</v>
      </c>
      <c r="AJ6" s="13">
        <v>2975.6414110000001</v>
      </c>
      <c r="AK6" s="13">
        <v>6187.009438</v>
      </c>
      <c r="AL6" s="13">
        <v>9162.6508489999997</v>
      </c>
      <c r="AM6" s="13">
        <v>0.90116700000000005</v>
      </c>
      <c r="AN6" s="13">
        <v>6187.009438</v>
      </c>
      <c r="AO6" s="13">
        <v>41406.234101000002</v>
      </c>
      <c r="AP6" s="13">
        <v>24581.400934000001</v>
      </c>
      <c r="AQ6" s="18">
        <v>1.2476940000000001</v>
      </c>
      <c r="AR6" s="5">
        <f t="shared" ref="AR6:AR18" si="0">ROUND(AG6,1)</f>
        <v>991.7</v>
      </c>
      <c r="AS6" s="5">
        <f t="shared" ref="AS6:AS18" si="1">ROUND(AI6,1)</f>
        <v>1983.9</v>
      </c>
      <c r="AT6" s="6">
        <f t="shared" ref="AT6:AT18" si="2">AR6+AS6</f>
        <v>2975.6000000000004</v>
      </c>
      <c r="AU6" s="21">
        <v>0.74071100000000001</v>
      </c>
    </row>
    <row r="7" spans="1:47" x14ac:dyDescent="0.3">
      <c r="A7" s="15" t="s">
        <v>44</v>
      </c>
      <c r="B7" s="13">
        <v>1442.6</v>
      </c>
      <c r="C7" s="13">
        <v>1496.8</v>
      </c>
      <c r="D7" s="13">
        <v>273</v>
      </c>
      <c r="E7" s="13"/>
      <c r="F7" s="13">
        <v>222</v>
      </c>
      <c r="G7" s="13">
        <v>41.4</v>
      </c>
      <c r="H7" s="13">
        <v>14</v>
      </c>
      <c r="I7" s="13">
        <v>0</v>
      </c>
      <c r="J7" s="13">
        <v>15</v>
      </c>
      <c r="K7" s="13">
        <v>0</v>
      </c>
      <c r="L7" s="15" t="s">
        <v>44</v>
      </c>
      <c r="M7" s="12">
        <v>162.65459300000001</v>
      </c>
      <c r="N7" s="12">
        <v>245.04505</v>
      </c>
      <c r="O7" s="12">
        <v>12.592248</v>
      </c>
      <c r="P7" s="13">
        <v>184.673982</v>
      </c>
      <c r="Q7" s="13">
        <v>13.974360000000001</v>
      </c>
      <c r="R7" s="13">
        <v>219.60096999999999</v>
      </c>
      <c r="S7" s="13">
        <v>418.24931199999997</v>
      </c>
      <c r="T7" s="13">
        <v>4498</v>
      </c>
      <c r="U7" s="13">
        <v>4498</v>
      </c>
      <c r="V7" s="13">
        <v>2.0174020000000001</v>
      </c>
      <c r="W7" s="15" t="s">
        <v>44</v>
      </c>
      <c r="X7" s="13">
        <v>418</v>
      </c>
      <c r="Y7" s="13">
        <v>2.0174020000000001</v>
      </c>
      <c r="Z7" s="13">
        <v>843.27403600000002</v>
      </c>
      <c r="AA7" s="13">
        <v>0.49598300000000001</v>
      </c>
      <c r="AB7" s="13">
        <v>1.6844539999999999</v>
      </c>
      <c r="AC7" s="13">
        <v>0.29444700000000001</v>
      </c>
      <c r="AD7" s="13">
        <v>248.29951</v>
      </c>
      <c r="AE7" s="13">
        <v>1.10863</v>
      </c>
      <c r="AF7" s="13">
        <v>1156.5113899999999</v>
      </c>
      <c r="AG7" s="13">
        <v>373.20485600000001</v>
      </c>
      <c r="AH7" s="15" t="s">
        <v>44</v>
      </c>
      <c r="AI7" s="13">
        <v>134.11668800000001</v>
      </c>
      <c r="AJ7" s="13">
        <v>507.32154400000002</v>
      </c>
      <c r="AK7" s="13">
        <v>418.24931199999997</v>
      </c>
      <c r="AL7" s="13">
        <v>925.57085600000005</v>
      </c>
      <c r="AM7" s="13">
        <v>0.5353</v>
      </c>
      <c r="AN7" s="13">
        <v>418.24931199999997</v>
      </c>
      <c r="AO7" s="13">
        <v>41406.234101000002</v>
      </c>
      <c r="AP7" s="13">
        <v>24581.400934000001</v>
      </c>
      <c r="AQ7" s="18">
        <v>0.49598300000000001</v>
      </c>
      <c r="AR7" s="5">
        <f t="shared" si="0"/>
        <v>373.2</v>
      </c>
      <c r="AS7" s="5">
        <f t="shared" si="1"/>
        <v>134.1</v>
      </c>
      <c r="AT7" s="6">
        <f t="shared" si="2"/>
        <v>507.29999999999995</v>
      </c>
      <c r="AU7" s="21">
        <v>0.29444700000000001</v>
      </c>
    </row>
    <row r="8" spans="1:47" x14ac:dyDescent="0.3">
      <c r="A8" s="15" t="s">
        <v>45</v>
      </c>
      <c r="B8" s="13">
        <v>4053.5</v>
      </c>
      <c r="C8" s="13">
        <v>4392.5</v>
      </c>
      <c r="D8" s="13">
        <v>160</v>
      </c>
      <c r="E8" s="13"/>
      <c r="F8" s="13">
        <v>167</v>
      </c>
      <c r="G8" s="13">
        <v>53.6</v>
      </c>
      <c r="H8" s="13">
        <v>52</v>
      </c>
      <c r="I8" s="13">
        <v>0</v>
      </c>
      <c r="J8" s="13">
        <v>44</v>
      </c>
      <c r="K8" s="13">
        <v>0</v>
      </c>
      <c r="L8" s="15" t="s">
        <v>45</v>
      </c>
      <c r="M8" s="12">
        <v>639.17846799999995</v>
      </c>
      <c r="N8" s="12">
        <v>182.0291</v>
      </c>
      <c r="O8" s="12">
        <v>52.518887999999997</v>
      </c>
      <c r="P8" s="13">
        <v>530.25541299999998</v>
      </c>
      <c r="Q8" s="13">
        <v>45.991458999999999</v>
      </c>
      <c r="R8" s="13">
        <v>155.41327200000001</v>
      </c>
      <c r="S8" s="13">
        <v>731.66014399999995</v>
      </c>
      <c r="T8" s="13">
        <v>4498</v>
      </c>
      <c r="U8" s="13">
        <v>4498</v>
      </c>
      <c r="V8" s="13">
        <v>1.561715</v>
      </c>
      <c r="W8" s="15" t="s">
        <v>45</v>
      </c>
      <c r="X8" s="13">
        <v>683</v>
      </c>
      <c r="Y8" s="13">
        <v>1.561715</v>
      </c>
      <c r="Z8" s="13">
        <v>1066.651345</v>
      </c>
      <c r="AA8" s="13">
        <v>0.68594100000000002</v>
      </c>
      <c r="AB8" s="13">
        <v>1.6844539999999999</v>
      </c>
      <c r="AC8" s="13">
        <v>0.40721800000000002</v>
      </c>
      <c r="AD8" s="13">
        <v>434.35962699999999</v>
      </c>
      <c r="AE8" s="13">
        <v>1.10863</v>
      </c>
      <c r="AF8" s="13">
        <v>1260.244563</v>
      </c>
      <c r="AG8" s="13">
        <v>406.67942900000003</v>
      </c>
      <c r="AH8" s="15" t="s">
        <v>45</v>
      </c>
      <c r="AI8" s="13">
        <v>234.61565200000001</v>
      </c>
      <c r="AJ8" s="13">
        <v>641.29508099999998</v>
      </c>
      <c r="AK8" s="13">
        <v>731.66014399999995</v>
      </c>
      <c r="AL8" s="13">
        <v>1372.9552249999999</v>
      </c>
      <c r="AM8" s="13">
        <v>0.62775499999999995</v>
      </c>
      <c r="AN8" s="13">
        <v>731.66014399999995</v>
      </c>
      <c r="AO8" s="13">
        <v>41406.234101000002</v>
      </c>
      <c r="AP8" s="13">
        <v>24581.400934000001</v>
      </c>
      <c r="AQ8" s="18">
        <v>0.68594100000000002</v>
      </c>
      <c r="AR8" s="5">
        <f t="shared" si="0"/>
        <v>406.7</v>
      </c>
      <c r="AS8" s="5">
        <f t="shared" si="1"/>
        <v>234.6</v>
      </c>
      <c r="AT8" s="6">
        <f t="shared" si="2"/>
        <v>641.29999999999995</v>
      </c>
      <c r="AU8" s="21">
        <v>0.40721800000000002</v>
      </c>
    </row>
    <row r="9" spans="1:47" x14ac:dyDescent="0.3">
      <c r="A9" s="15" t="s">
        <v>46</v>
      </c>
      <c r="B9" s="13">
        <v>4422.2</v>
      </c>
      <c r="C9" s="13">
        <v>4854.3</v>
      </c>
      <c r="D9" s="13">
        <v>427</v>
      </c>
      <c r="E9" s="13">
        <v>121</v>
      </c>
      <c r="F9" s="13">
        <v>312</v>
      </c>
      <c r="G9" s="13">
        <v>121.7</v>
      </c>
      <c r="H9" s="13">
        <v>41</v>
      </c>
      <c r="I9" s="13">
        <v>0</v>
      </c>
      <c r="J9" s="13">
        <v>35</v>
      </c>
      <c r="K9" s="13">
        <v>0</v>
      </c>
      <c r="L9" s="15" t="s">
        <v>46</v>
      </c>
      <c r="M9" s="12">
        <v>519.05950800000005</v>
      </c>
      <c r="N9" s="12">
        <v>333.32175000000001</v>
      </c>
      <c r="O9" s="12">
        <v>36.957735999999997</v>
      </c>
      <c r="P9" s="13">
        <v>582.27105800000004</v>
      </c>
      <c r="Q9" s="13">
        <v>36.417817999999997</v>
      </c>
      <c r="R9" s="13">
        <v>402.48482799999999</v>
      </c>
      <c r="S9" s="13">
        <v>1021.173704</v>
      </c>
      <c r="T9" s="13">
        <v>4498</v>
      </c>
      <c r="U9" s="13">
        <v>4498</v>
      </c>
      <c r="V9" s="13">
        <v>1.557167</v>
      </c>
      <c r="W9" s="15" t="s">
        <v>46</v>
      </c>
      <c r="X9" s="13">
        <v>856</v>
      </c>
      <c r="Y9" s="13">
        <v>1.557167</v>
      </c>
      <c r="Z9" s="13">
        <v>1332.9349520000001</v>
      </c>
      <c r="AA9" s="13">
        <v>0.76610900000000004</v>
      </c>
      <c r="AB9" s="13">
        <v>1.6844539999999999</v>
      </c>
      <c r="AC9" s="13">
        <v>0.45481100000000002</v>
      </c>
      <c r="AD9" s="13">
        <v>606.23347799999999</v>
      </c>
      <c r="AE9" s="13">
        <v>1.10863</v>
      </c>
      <c r="AF9" s="13">
        <v>1467.9986249999999</v>
      </c>
      <c r="AG9" s="13">
        <v>473.72141900000003</v>
      </c>
      <c r="AH9" s="15" t="s">
        <v>46</v>
      </c>
      <c r="AI9" s="13">
        <v>327.45166799999998</v>
      </c>
      <c r="AJ9" s="13">
        <v>801.17308700000001</v>
      </c>
      <c r="AK9" s="13">
        <v>1021.173704</v>
      </c>
      <c r="AL9" s="13">
        <v>1822.3467909999999</v>
      </c>
      <c r="AM9" s="13">
        <v>0.66677399999999998</v>
      </c>
      <c r="AN9" s="13">
        <v>1021.173704</v>
      </c>
      <c r="AO9" s="13">
        <v>41406.234101000002</v>
      </c>
      <c r="AP9" s="13">
        <v>24581.400934000001</v>
      </c>
      <c r="AQ9" s="18">
        <v>0.76610900000000004</v>
      </c>
      <c r="AR9" s="5">
        <f t="shared" si="0"/>
        <v>473.7</v>
      </c>
      <c r="AS9" s="5">
        <f t="shared" si="1"/>
        <v>327.5</v>
      </c>
      <c r="AT9" s="6">
        <f t="shared" si="2"/>
        <v>801.2</v>
      </c>
      <c r="AU9" s="21">
        <v>0.45481100000000002</v>
      </c>
    </row>
    <row r="10" spans="1:47" x14ac:dyDescent="0.3">
      <c r="A10" s="15" t="s">
        <v>47</v>
      </c>
      <c r="B10" s="13">
        <v>30966.1</v>
      </c>
      <c r="C10" s="13">
        <v>30029.1</v>
      </c>
      <c r="D10" s="13">
        <v>348</v>
      </c>
      <c r="E10" s="13">
        <v>112</v>
      </c>
      <c r="F10" s="13">
        <v>319</v>
      </c>
      <c r="G10" s="13">
        <v>112</v>
      </c>
      <c r="H10" s="13">
        <v>59</v>
      </c>
      <c r="I10" s="13">
        <v>0</v>
      </c>
      <c r="J10" s="13">
        <v>56</v>
      </c>
      <c r="K10" s="13">
        <v>0</v>
      </c>
      <c r="L10" s="15" t="s">
        <v>47</v>
      </c>
      <c r="M10" s="12">
        <v>3452.978118</v>
      </c>
      <c r="N10" s="12">
        <v>242.95015000000001</v>
      </c>
      <c r="O10" s="12">
        <v>53.235520000000001</v>
      </c>
      <c r="P10" s="13">
        <v>3836.4523279999999</v>
      </c>
      <c r="Q10" s="13">
        <v>55.250214</v>
      </c>
      <c r="R10" s="13">
        <v>364.851563</v>
      </c>
      <c r="S10" s="13">
        <v>4256.5541050000002</v>
      </c>
      <c r="T10" s="13">
        <v>4498</v>
      </c>
      <c r="U10" s="13">
        <v>4498</v>
      </c>
      <c r="V10" s="13">
        <v>1.2664519999999999</v>
      </c>
      <c r="W10" s="15" t="s">
        <v>47</v>
      </c>
      <c r="X10" s="13">
        <v>1069</v>
      </c>
      <c r="Y10" s="13">
        <v>1.2664519999999999</v>
      </c>
      <c r="Z10" s="13">
        <v>1353.837188</v>
      </c>
      <c r="AA10" s="13">
        <v>3.144066</v>
      </c>
      <c r="AB10" s="13">
        <v>1.6844539999999999</v>
      </c>
      <c r="AC10" s="13">
        <v>1.866519</v>
      </c>
      <c r="AD10" s="13">
        <v>2526.9628339999999</v>
      </c>
      <c r="AE10" s="13">
        <v>1.10863</v>
      </c>
      <c r="AF10" s="13">
        <v>0</v>
      </c>
      <c r="AG10" s="13"/>
      <c r="AH10" s="15" t="s">
        <v>47</v>
      </c>
      <c r="AI10" s="13"/>
      <c r="AJ10" s="13">
        <v>0</v>
      </c>
      <c r="AK10" s="13">
        <v>0</v>
      </c>
      <c r="AL10" s="13">
        <v>4256.5541050000002</v>
      </c>
      <c r="AM10" s="13">
        <v>1.5333749999999999</v>
      </c>
      <c r="AN10" s="13">
        <v>4256.5541050000002</v>
      </c>
      <c r="AO10" s="13">
        <v>41406.234101000002</v>
      </c>
      <c r="AP10" s="13">
        <v>24581.400934000001</v>
      </c>
      <c r="AQ10" s="18">
        <v>3.144066</v>
      </c>
      <c r="AR10" s="5">
        <f t="shared" si="0"/>
        <v>0</v>
      </c>
      <c r="AS10" s="5">
        <f t="shared" si="1"/>
        <v>0</v>
      </c>
      <c r="AT10" s="6">
        <f t="shared" si="2"/>
        <v>0</v>
      </c>
      <c r="AU10" s="21">
        <v>1.866519</v>
      </c>
    </row>
    <row r="11" spans="1:47" x14ac:dyDescent="0.3">
      <c r="A11" s="15" t="s">
        <v>48</v>
      </c>
      <c r="B11" s="13">
        <v>1511.4</v>
      </c>
      <c r="C11" s="13">
        <v>1639.4</v>
      </c>
      <c r="D11" s="13">
        <v>349</v>
      </c>
      <c r="E11" s="13"/>
      <c r="F11" s="13">
        <v>309</v>
      </c>
      <c r="G11" s="13">
        <v>77</v>
      </c>
      <c r="H11" s="13">
        <v>26</v>
      </c>
      <c r="I11" s="13">
        <v>0</v>
      </c>
      <c r="J11" s="13">
        <v>25</v>
      </c>
      <c r="K11" s="13">
        <v>0</v>
      </c>
      <c r="L11" s="15" t="s">
        <v>48</v>
      </c>
      <c r="M11" s="12">
        <v>78.935316999999998</v>
      </c>
      <c r="N11" s="12">
        <v>355.14850000000001</v>
      </c>
      <c r="O11" s="12">
        <v>28.460528</v>
      </c>
      <c r="P11" s="13">
        <v>197.80981600000001</v>
      </c>
      <c r="Q11" s="13">
        <v>24.510113</v>
      </c>
      <c r="R11" s="13">
        <v>300.607147</v>
      </c>
      <c r="S11" s="13">
        <v>522.92707600000006</v>
      </c>
      <c r="T11" s="13">
        <v>4498</v>
      </c>
      <c r="U11" s="13">
        <v>4498</v>
      </c>
      <c r="V11" s="13">
        <v>1.396989</v>
      </c>
      <c r="W11" s="15" t="s">
        <v>48</v>
      </c>
      <c r="X11" s="13">
        <v>746</v>
      </c>
      <c r="Y11" s="13">
        <v>1.396989</v>
      </c>
      <c r="Z11" s="13">
        <v>1042.1537940000001</v>
      </c>
      <c r="AA11" s="13">
        <v>0.50177499999999997</v>
      </c>
      <c r="AB11" s="13">
        <v>1.6844539999999999</v>
      </c>
      <c r="AC11" s="13">
        <v>0.29788599999999998</v>
      </c>
      <c r="AD11" s="13">
        <v>310.44302499999998</v>
      </c>
      <c r="AE11" s="13">
        <v>1.10863</v>
      </c>
      <c r="AF11" s="13">
        <v>1423.2287650000001</v>
      </c>
      <c r="AG11" s="13">
        <v>459.27423800000003</v>
      </c>
      <c r="AH11" s="15" t="s">
        <v>48</v>
      </c>
      <c r="AI11" s="13">
        <v>167.68287599999999</v>
      </c>
      <c r="AJ11" s="13">
        <v>626.95711400000005</v>
      </c>
      <c r="AK11" s="13">
        <v>522.92707600000006</v>
      </c>
      <c r="AL11" s="13">
        <v>1149.88419</v>
      </c>
      <c r="AM11" s="13">
        <v>0.53811900000000001</v>
      </c>
      <c r="AN11" s="13">
        <v>522.92707600000006</v>
      </c>
      <c r="AO11" s="13">
        <v>41406.234101000002</v>
      </c>
      <c r="AP11" s="13">
        <v>24581.400934000001</v>
      </c>
      <c r="AQ11" s="18">
        <v>0.50177499999999997</v>
      </c>
      <c r="AR11" s="5">
        <f t="shared" si="0"/>
        <v>459.3</v>
      </c>
      <c r="AS11" s="5">
        <f t="shared" si="1"/>
        <v>167.7</v>
      </c>
      <c r="AT11" s="6">
        <f t="shared" si="2"/>
        <v>627</v>
      </c>
      <c r="AU11" s="21">
        <v>0.29788599999999998</v>
      </c>
    </row>
    <row r="12" spans="1:47" x14ac:dyDescent="0.3">
      <c r="A12" s="15" t="s">
        <v>49</v>
      </c>
      <c r="B12" s="13">
        <v>5546</v>
      </c>
      <c r="C12" s="13">
        <v>5875.9</v>
      </c>
      <c r="D12" s="13">
        <v>163</v>
      </c>
      <c r="E12" s="13"/>
      <c r="F12" s="13">
        <v>164</v>
      </c>
      <c r="G12" s="13">
        <v>78.5</v>
      </c>
      <c r="H12" s="13">
        <v>29</v>
      </c>
      <c r="I12" s="13">
        <v>0</v>
      </c>
      <c r="J12" s="13">
        <v>25</v>
      </c>
      <c r="K12" s="13">
        <v>0</v>
      </c>
      <c r="L12" s="15" t="s">
        <v>49</v>
      </c>
      <c r="M12" s="12">
        <v>678.17813100000001</v>
      </c>
      <c r="N12" s="12">
        <v>181.83670000000001</v>
      </c>
      <c r="O12" s="12">
        <v>30.712800000000001</v>
      </c>
      <c r="P12" s="13">
        <v>717.35603200000003</v>
      </c>
      <c r="Q12" s="13">
        <v>25.882065000000001</v>
      </c>
      <c r="R12" s="13">
        <v>165.49147400000001</v>
      </c>
      <c r="S12" s="13">
        <v>908.72957099999996</v>
      </c>
      <c r="T12" s="13">
        <v>4498</v>
      </c>
      <c r="U12" s="13">
        <v>4498</v>
      </c>
      <c r="V12" s="13">
        <v>1.374015</v>
      </c>
      <c r="W12" s="15" t="s">
        <v>49</v>
      </c>
      <c r="X12" s="13">
        <v>540</v>
      </c>
      <c r="Y12" s="13">
        <v>1.374015</v>
      </c>
      <c r="Z12" s="13">
        <v>741.96810000000005</v>
      </c>
      <c r="AA12" s="13">
        <v>1.224756</v>
      </c>
      <c r="AB12" s="13">
        <v>1.6844539999999999</v>
      </c>
      <c r="AC12" s="13">
        <v>0.72709299999999999</v>
      </c>
      <c r="AD12" s="13">
        <v>539.47981200000004</v>
      </c>
      <c r="AE12" s="13">
        <v>1.10863</v>
      </c>
      <c r="AF12" s="13">
        <v>476.84919100000002</v>
      </c>
      <c r="AG12" s="13">
        <v>153.878669</v>
      </c>
      <c r="AH12" s="15" t="s">
        <v>49</v>
      </c>
      <c r="AI12" s="13">
        <v>291.39510000000001</v>
      </c>
      <c r="AJ12" s="13">
        <v>445.27376900000002</v>
      </c>
      <c r="AK12" s="13">
        <v>908.72957099999996</v>
      </c>
      <c r="AL12" s="13">
        <v>1354.00334</v>
      </c>
      <c r="AM12" s="13">
        <v>0.89000199999999996</v>
      </c>
      <c r="AN12" s="13">
        <v>908.72957099999996</v>
      </c>
      <c r="AO12" s="13">
        <v>41406.234101000002</v>
      </c>
      <c r="AP12" s="13">
        <v>24581.400934000001</v>
      </c>
      <c r="AQ12" s="18">
        <v>1.224756</v>
      </c>
      <c r="AR12" s="5">
        <f t="shared" si="0"/>
        <v>153.9</v>
      </c>
      <c r="AS12" s="5">
        <f t="shared" si="1"/>
        <v>291.39999999999998</v>
      </c>
      <c r="AT12" s="6">
        <f t="shared" si="2"/>
        <v>445.29999999999995</v>
      </c>
      <c r="AU12" s="21">
        <v>0.72709299999999999</v>
      </c>
    </row>
    <row r="13" spans="1:47" x14ac:dyDescent="0.3">
      <c r="A13" s="15" t="s">
        <v>50</v>
      </c>
      <c r="B13" s="13">
        <v>2622.7</v>
      </c>
      <c r="C13" s="13">
        <v>3663.4</v>
      </c>
      <c r="D13" s="13">
        <v>33</v>
      </c>
      <c r="E13" s="13"/>
      <c r="F13" s="13">
        <v>37</v>
      </c>
      <c r="G13" s="13">
        <v>32.299999999999997</v>
      </c>
      <c r="H13" s="13">
        <v>5</v>
      </c>
      <c r="I13" s="13">
        <v>0</v>
      </c>
      <c r="J13" s="13">
        <v>3</v>
      </c>
      <c r="K13" s="13">
        <v>0</v>
      </c>
      <c r="L13" s="15" t="s">
        <v>50</v>
      </c>
      <c r="M13" s="12">
        <v>349.22897799999998</v>
      </c>
      <c r="N13" s="12">
        <v>41.935749999999999</v>
      </c>
      <c r="O13" s="12">
        <v>4.1974159999999996</v>
      </c>
      <c r="P13" s="13">
        <v>393.008331</v>
      </c>
      <c r="Q13" s="13">
        <v>3.80097</v>
      </c>
      <c r="R13" s="13">
        <v>41.653143</v>
      </c>
      <c r="S13" s="13">
        <v>438.462444</v>
      </c>
      <c r="T13" s="13">
        <v>4498</v>
      </c>
      <c r="U13" s="13">
        <v>4498</v>
      </c>
      <c r="V13" s="13">
        <v>1.595907</v>
      </c>
      <c r="W13" s="15" t="s">
        <v>50</v>
      </c>
      <c r="X13" s="13">
        <v>383</v>
      </c>
      <c r="Y13" s="13">
        <v>1.595907</v>
      </c>
      <c r="Z13" s="13">
        <v>611.23238100000003</v>
      </c>
      <c r="AA13" s="13">
        <v>0.71734200000000004</v>
      </c>
      <c r="AB13" s="13">
        <v>1.6844539999999999</v>
      </c>
      <c r="AC13" s="13">
        <v>0.42586000000000002</v>
      </c>
      <c r="AD13" s="13">
        <v>260.29942199999999</v>
      </c>
      <c r="AE13" s="13">
        <v>1.10863</v>
      </c>
      <c r="AF13" s="13">
        <v>702.97509600000001</v>
      </c>
      <c r="AG13" s="13">
        <v>226.849231</v>
      </c>
      <c r="AH13" s="15" t="s">
        <v>50</v>
      </c>
      <c r="AI13" s="13">
        <v>140.59827200000001</v>
      </c>
      <c r="AJ13" s="13">
        <v>367.44750299999998</v>
      </c>
      <c r="AK13" s="13">
        <v>438.462444</v>
      </c>
      <c r="AL13" s="13">
        <v>805.90994699999999</v>
      </c>
      <c r="AM13" s="13">
        <v>0.643038</v>
      </c>
      <c r="AN13" s="13">
        <v>438.462444</v>
      </c>
      <c r="AO13" s="13">
        <v>41406.234101000002</v>
      </c>
      <c r="AP13" s="13">
        <v>24581.400934000001</v>
      </c>
      <c r="AQ13" s="18">
        <v>0.71734200000000004</v>
      </c>
      <c r="AR13" s="5">
        <f t="shared" si="0"/>
        <v>226.8</v>
      </c>
      <c r="AS13" s="5">
        <f t="shared" si="1"/>
        <v>140.6</v>
      </c>
      <c r="AT13" s="6">
        <f t="shared" si="2"/>
        <v>367.4</v>
      </c>
      <c r="AU13" s="21">
        <v>0.42586000000000002</v>
      </c>
    </row>
    <row r="14" spans="1:47" x14ac:dyDescent="0.3">
      <c r="A14" s="15" t="s">
        <v>51</v>
      </c>
      <c r="B14" s="13">
        <v>715.6</v>
      </c>
      <c r="C14" s="13">
        <v>763</v>
      </c>
      <c r="D14" s="13">
        <v>23</v>
      </c>
      <c r="E14" s="13">
        <v>27</v>
      </c>
      <c r="F14" s="13">
        <v>137</v>
      </c>
      <c r="G14" s="13">
        <v>22.9</v>
      </c>
      <c r="H14" s="13">
        <v>24</v>
      </c>
      <c r="I14" s="13">
        <v>0</v>
      </c>
      <c r="J14" s="13">
        <v>22</v>
      </c>
      <c r="K14" s="13">
        <v>0</v>
      </c>
      <c r="L14" s="15" t="s">
        <v>51</v>
      </c>
      <c r="M14" s="12">
        <v>40.559649</v>
      </c>
      <c r="N14" s="12">
        <v>138.88665</v>
      </c>
      <c r="O14" s="12">
        <v>19.451440000000002</v>
      </c>
      <c r="P14" s="13">
        <v>92.854149000000007</v>
      </c>
      <c r="Q14" s="13">
        <v>22.081095000000001</v>
      </c>
      <c r="R14" s="13">
        <v>85.252249000000006</v>
      </c>
      <c r="S14" s="13">
        <v>200.18749299999999</v>
      </c>
      <c r="T14" s="13">
        <v>4498</v>
      </c>
      <c r="U14" s="13">
        <v>4498</v>
      </c>
      <c r="V14" s="13">
        <v>4.0968600000000004</v>
      </c>
      <c r="W14" s="15" t="s">
        <v>51</v>
      </c>
      <c r="X14" s="13">
        <v>151</v>
      </c>
      <c r="Y14" s="13">
        <v>4.0968600000000004</v>
      </c>
      <c r="Z14" s="13">
        <v>618.62585999999999</v>
      </c>
      <c r="AA14" s="13">
        <v>0.3236</v>
      </c>
      <c r="AB14" s="13">
        <v>1.6844539999999999</v>
      </c>
      <c r="AC14" s="13">
        <v>0.192109</v>
      </c>
      <c r="AD14" s="13">
        <v>118.84359499999999</v>
      </c>
      <c r="AE14" s="13">
        <v>1.10863</v>
      </c>
      <c r="AF14" s="13">
        <v>955.05777899999998</v>
      </c>
      <c r="AG14" s="13">
        <v>308.19601499999999</v>
      </c>
      <c r="AH14" s="15" t="s">
        <v>51</v>
      </c>
      <c r="AI14" s="13">
        <v>64.192533999999995</v>
      </c>
      <c r="AJ14" s="13">
        <v>372.38854900000001</v>
      </c>
      <c r="AK14" s="13">
        <v>200.18749299999999</v>
      </c>
      <c r="AL14" s="13">
        <v>572.57604200000003</v>
      </c>
      <c r="AM14" s="13">
        <v>0.45140000000000002</v>
      </c>
      <c r="AN14" s="13">
        <v>200.18749299999999</v>
      </c>
      <c r="AO14" s="13">
        <v>41406.234101000002</v>
      </c>
      <c r="AP14" s="13">
        <v>24581.400934000001</v>
      </c>
      <c r="AQ14" s="18">
        <v>0.3236</v>
      </c>
      <c r="AR14" s="5">
        <f t="shared" si="0"/>
        <v>308.2</v>
      </c>
      <c r="AS14" s="5">
        <f t="shared" si="1"/>
        <v>64.2</v>
      </c>
      <c r="AT14" s="6">
        <f t="shared" si="2"/>
        <v>372.4</v>
      </c>
      <c r="AU14" s="21">
        <v>0.192109</v>
      </c>
    </row>
    <row r="15" spans="1:47" x14ac:dyDescent="0.3">
      <c r="A15" s="15" t="s">
        <v>52</v>
      </c>
      <c r="B15" s="13">
        <v>10004.5</v>
      </c>
      <c r="C15" s="13">
        <v>10735.5</v>
      </c>
      <c r="D15" s="13">
        <v>460</v>
      </c>
      <c r="E15" s="13">
        <v>67</v>
      </c>
      <c r="F15" s="13">
        <v>428</v>
      </c>
      <c r="G15" s="13">
        <v>67</v>
      </c>
      <c r="H15" s="13">
        <v>50</v>
      </c>
      <c r="I15" s="13">
        <v>0</v>
      </c>
      <c r="J15" s="13">
        <v>45</v>
      </c>
      <c r="K15" s="13">
        <v>0</v>
      </c>
      <c r="L15" s="15" t="s">
        <v>52</v>
      </c>
      <c r="M15" s="12">
        <v>1157.405984</v>
      </c>
      <c r="N15" s="12">
        <v>442.39960000000002</v>
      </c>
      <c r="O15" s="12">
        <v>52.211759999999998</v>
      </c>
      <c r="P15" s="13">
        <v>1302.3069640000001</v>
      </c>
      <c r="Q15" s="13">
        <v>45.581619000000003</v>
      </c>
      <c r="R15" s="13">
        <v>418.48659600000002</v>
      </c>
      <c r="S15" s="13">
        <v>1766.3751789999999</v>
      </c>
      <c r="T15" s="13">
        <v>4498</v>
      </c>
      <c r="U15" s="13">
        <v>4498</v>
      </c>
      <c r="V15" s="13">
        <v>0.85406599999999999</v>
      </c>
      <c r="W15" s="15" t="s">
        <v>52</v>
      </c>
      <c r="X15" s="13">
        <v>1189</v>
      </c>
      <c r="Y15" s="13">
        <v>1</v>
      </c>
      <c r="Z15" s="13">
        <v>1189</v>
      </c>
      <c r="AA15" s="13">
        <v>1.4855970000000001</v>
      </c>
      <c r="AB15" s="13">
        <v>1.6844539999999999</v>
      </c>
      <c r="AC15" s="13">
        <v>0.88194600000000001</v>
      </c>
      <c r="AD15" s="13">
        <v>1048.6337940000001</v>
      </c>
      <c r="AE15" s="13">
        <v>1.10863</v>
      </c>
      <c r="AF15" s="13">
        <v>454.00629800000002</v>
      </c>
      <c r="AG15" s="13">
        <v>146.507295</v>
      </c>
      <c r="AH15" s="15" t="s">
        <v>52</v>
      </c>
      <c r="AI15" s="13">
        <v>566.40951199999995</v>
      </c>
      <c r="AJ15" s="13">
        <v>712.91680699999995</v>
      </c>
      <c r="AK15" s="13">
        <v>1766.3751789999999</v>
      </c>
      <c r="AL15" s="13">
        <v>2479.2919860000002</v>
      </c>
      <c r="AM15" s="13">
        <v>1.0169570000000001</v>
      </c>
      <c r="AN15" s="13">
        <v>1766.3751789999999</v>
      </c>
      <c r="AO15" s="13">
        <v>41406.234101000002</v>
      </c>
      <c r="AP15" s="13">
        <v>24581.400934000001</v>
      </c>
      <c r="AQ15" s="18">
        <v>1.4855970000000001</v>
      </c>
      <c r="AR15" s="5">
        <f t="shared" si="0"/>
        <v>146.5</v>
      </c>
      <c r="AS15" s="5">
        <f t="shared" si="1"/>
        <v>566.4</v>
      </c>
      <c r="AT15" s="6">
        <f t="shared" si="2"/>
        <v>712.9</v>
      </c>
      <c r="AU15" s="21">
        <v>0.88194600000000001</v>
      </c>
    </row>
    <row r="16" spans="1:47" x14ac:dyDescent="0.3">
      <c r="A16" s="15" t="s">
        <v>53</v>
      </c>
      <c r="B16" s="13">
        <v>396</v>
      </c>
      <c r="C16" s="13">
        <v>386.9</v>
      </c>
      <c r="D16" s="13">
        <v>271</v>
      </c>
      <c r="E16" s="13"/>
      <c r="F16" s="13">
        <v>237</v>
      </c>
      <c r="G16" s="13">
        <v>32.5</v>
      </c>
      <c r="H16" s="13">
        <v>10</v>
      </c>
      <c r="I16" s="13">
        <v>0</v>
      </c>
      <c r="J16" s="13">
        <v>10</v>
      </c>
      <c r="K16" s="13">
        <v>0</v>
      </c>
      <c r="L16" s="15" t="s">
        <v>53</v>
      </c>
      <c r="M16" s="12">
        <v>44.927610999999999</v>
      </c>
      <c r="N16" s="12">
        <v>231.52545000000001</v>
      </c>
      <c r="O16" s="12">
        <v>9.6233439999999995</v>
      </c>
      <c r="P16" s="13">
        <v>49.236434000000003</v>
      </c>
      <c r="Q16" s="13">
        <v>9.6211179999999992</v>
      </c>
      <c r="R16" s="13">
        <v>221.23057600000001</v>
      </c>
      <c r="S16" s="13">
        <v>280.08812799999998</v>
      </c>
      <c r="T16" s="13">
        <v>4498</v>
      </c>
      <c r="U16" s="13">
        <v>4498</v>
      </c>
      <c r="V16" s="13">
        <v>2.7444039999999998</v>
      </c>
      <c r="W16" s="15" t="s">
        <v>53</v>
      </c>
      <c r="X16" s="13">
        <v>248</v>
      </c>
      <c r="Y16" s="13">
        <v>2.7444039999999998</v>
      </c>
      <c r="Z16" s="13">
        <v>680.61219200000005</v>
      </c>
      <c r="AA16" s="13">
        <v>0.411524</v>
      </c>
      <c r="AB16" s="13">
        <v>1.6844539999999999</v>
      </c>
      <c r="AC16" s="13">
        <v>0.244306</v>
      </c>
      <c r="AD16" s="13">
        <v>166.27764199999999</v>
      </c>
      <c r="AE16" s="13">
        <v>1.10863</v>
      </c>
      <c r="AF16" s="13">
        <v>990.91283199999998</v>
      </c>
      <c r="AG16" s="13">
        <v>319.76639799999998</v>
      </c>
      <c r="AH16" s="15" t="s">
        <v>53</v>
      </c>
      <c r="AI16" s="13">
        <v>89.813637</v>
      </c>
      <c r="AJ16" s="13">
        <v>409.58003500000001</v>
      </c>
      <c r="AK16" s="13">
        <v>280.08812799999998</v>
      </c>
      <c r="AL16" s="13">
        <v>689.66816300000005</v>
      </c>
      <c r="AM16" s="13">
        <v>0.49419299999999999</v>
      </c>
      <c r="AN16" s="13">
        <v>280.08812799999998</v>
      </c>
      <c r="AO16" s="13">
        <v>41406.234101000002</v>
      </c>
      <c r="AP16" s="13">
        <v>24581.400934000001</v>
      </c>
      <c r="AQ16" s="18">
        <v>0.411524</v>
      </c>
      <c r="AR16" s="5">
        <f t="shared" si="0"/>
        <v>319.8</v>
      </c>
      <c r="AS16" s="5">
        <f t="shared" si="1"/>
        <v>89.8</v>
      </c>
      <c r="AT16" s="6">
        <f t="shared" si="2"/>
        <v>409.6</v>
      </c>
      <c r="AU16" s="21">
        <v>0.244306</v>
      </c>
    </row>
    <row r="17" spans="1:47" x14ac:dyDescent="0.3">
      <c r="A17" s="15" t="s">
        <v>54</v>
      </c>
      <c r="B17" s="13">
        <v>1275.2</v>
      </c>
      <c r="C17" s="13">
        <v>1275.5999999999999</v>
      </c>
      <c r="D17" s="13">
        <v>8</v>
      </c>
      <c r="E17" s="13"/>
      <c r="F17" s="13">
        <v>10</v>
      </c>
      <c r="G17" s="13">
        <v>21.5</v>
      </c>
      <c r="H17" s="13">
        <v>2</v>
      </c>
      <c r="I17" s="13">
        <v>0</v>
      </c>
      <c r="J17" s="13">
        <v>2</v>
      </c>
      <c r="K17" s="13">
        <v>0</v>
      </c>
      <c r="L17" s="15" t="s">
        <v>54</v>
      </c>
      <c r="M17" s="12">
        <v>136.446819</v>
      </c>
      <c r="N17" s="12">
        <v>10.908899999999999</v>
      </c>
      <c r="O17" s="12">
        <v>1.842768</v>
      </c>
      <c r="P17" s="13">
        <v>160.35665</v>
      </c>
      <c r="Q17" s="13">
        <v>1.924223</v>
      </c>
      <c r="R17" s="13">
        <v>16.026309999999999</v>
      </c>
      <c r="S17" s="13">
        <v>178.30718300000001</v>
      </c>
      <c r="T17" s="13">
        <v>4498</v>
      </c>
      <c r="U17" s="13">
        <v>4498</v>
      </c>
      <c r="V17" s="13">
        <v>2.6981090000000001</v>
      </c>
      <c r="W17" s="15" t="s">
        <v>54</v>
      </c>
      <c r="X17" s="13">
        <v>234</v>
      </c>
      <c r="Y17" s="13">
        <v>2.6981090000000001</v>
      </c>
      <c r="Z17" s="13">
        <v>631.35750599999994</v>
      </c>
      <c r="AA17" s="13">
        <v>0.28241899999999998</v>
      </c>
      <c r="AB17" s="13">
        <v>1.6844539999999999</v>
      </c>
      <c r="AC17" s="13">
        <v>0.167661</v>
      </c>
      <c r="AD17" s="13">
        <v>105.85403100000001</v>
      </c>
      <c r="AE17" s="13">
        <v>1.10863</v>
      </c>
      <c r="AF17" s="13">
        <v>1000.7136400000001</v>
      </c>
      <c r="AG17" s="13">
        <v>322.92910699999999</v>
      </c>
      <c r="AH17" s="15" t="s">
        <v>54</v>
      </c>
      <c r="AI17" s="13">
        <v>57.176349000000002</v>
      </c>
      <c r="AJ17" s="13">
        <v>380.105456</v>
      </c>
      <c r="AK17" s="13">
        <v>178.30718300000001</v>
      </c>
      <c r="AL17" s="13">
        <v>558.41263900000001</v>
      </c>
      <c r="AM17" s="13">
        <v>0.43135600000000002</v>
      </c>
      <c r="AN17" s="13">
        <v>178.30718300000001</v>
      </c>
      <c r="AO17" s="13">
        <v>41406.234101000002</v>
      </c>
      <c r="AP17" s="13">
        <v>24581.400934000001</v>
      </c>
      <c r="AQ17" s="18">
        <v>0.28241899999999998</v>
      </c>
      <c r="AR17" s="5">
        <f t="shared" si="0"/>
        <v>322.89999999999998</v>
      </c>
      <c r="AS17" s="5">
        <f t="shared" si="1"/>
        <v>57.2</v>
      </c>
      <c r="AT17" s="6">
        <f t="shared" si="2"/>
        <v>380.09999999999997</v>
      </c>
      <c r="AU17" s="21">
        <v>0.167661</v>
      </c>
    </row>
    <row r="18" spans="1:47" ht="15" thickBot="1" x14ac:dyDescent="0.35">
      <c r="A18" s="15" t="s">
        <v>55</v>
      </c>
      <c r="B18" s="13">
        <v>6227.7</v>
      </c>
      <c r="C18" s="13">
        <v>6877.4</v>
      </c>
      <c r="D18" s="13">
        <v>382</v>
      </c>
      <c r="E18" s="13">
        <v>220</v>
      </c>
      <c r="F18" s="13">
        <v>451</v>
      </c>
      <c r="G18" s="13">
        <v>223</v>
      </c>
      <c r="H18" s="13">
        <v>33</v>
      </c>
      <c r="I18" s="13">
        <v>0</v>
      </c>
      <c r="J18" s="13">
        <v>29</v>
      </c>
      <c r="K18" s="13">
        <v>0</v>
      </c>
      <c r="L18" s="15" t="s">
        <v>55</v>
      </c>
      <c r="M18" s="12">
        <v>820.86489600000004</v>
      </c>
      <c r="N18" s="12">
        <v>548.16814999999997</v>
      </c>
      <c r="O18" s="12">
        <v>40.029015999999999</v>
      </c>
      <c r="P18" s="13">
        <v>822.50424899999996</v>
      </c>
      <c r="Q18" s="13">
        <v>29.730512000000001</v>
      </c>
      <c r="R18" s="13">
        <v>521.82388100000003</v>
      </c>
      <c r="S18" s="13">
        <v>1374.058642</v>
      </c>
      <c r="T18" s="13">
        <v>4498</v>
      </c>
      <c r="U18" s="13">
        <v>4498</v>
      </c>
      <c r="V18" s="13">
        <v>0.90632000000000001</v>
      </c>
      <c r="W18" s="15" t="s">
        <v>55</v>
      </c>
      <c r="X18" s="13">
        <v>1259</v>
      </c>
      <c r="Y18" s="13">
        <v>1</v>
      </c>
      <c r="Z18" s="13">
        <v>1259</v>
      </c>
      <c r="AA18" s="13">
        <v>1.0913889999999999</v>
      </c>
      <c r="AB18" s="13">
        <v>1.6844539999999999</v>
      </c>
      <c r="AC18" s="13">
        <v>0.64791799999999999</v>
      </c>
      <c r="AD18" s="13">
        <v>815.72876199999996</v>
      </c>
      <c r="AE18" s="13">
        <v>1.10863</v>
      </c>
      <c r="AF18" s="13">
        <v>977.04464800000005</v>
      </c>
      <c r="AG18" s="13">
        <v>315.29115100000001</v>
      </c>
      <c r="AH18" s="15" t="s">
        <v>55</v>
      </c>
      <c r="AI18" s="13">
        <v>440.60848099999998</v>
      </c>
      <c r="AJ18" s="13">
        <v>755.899632</v>
      </c>
      <c r="AK18" s="13">
        <v>1374.058642</v>
      </c>
      <c r="AL18" s="13">
        <v>2129.9582740000001</v>
      </c>
      <c r="AM18" s="13">
        <v>0.82509100000000002</v>
      </c>
      <c r="AN18" s="13">
        <v>1374.058642</v>
      </c>
      <c r="AO18" s="13">
        <v>41406.234101000002</v>
      </c>
      <c r="AP18" s="13">
        <v>24581.400934000001</v>
      </c>
      <c r="AQ18" s="18">
        <v>1.0913889999999999</v>
      </c>
      <c r="AR18" s="7">
        <f t="shared" si="0"/>
        <v>315.3</v>
      </c>
      <c r="AS18" s="7">
        <f t="shared" si="1"/>
        <v>440.6</v>
      </c>
      <c r="AT18" s="8">
        <f t="shared" si="2"/>
        <v>755.90000000000009</v>
      </c>
      <c r="AU18" s="21">
        <v>0.64791799999999999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2025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2023-11-03T09:46:04Z</cp:lastPrinted>
  <dcterms:created xsi:type="dcterms:W3CDTF">2023-11-03T09:37:46Z</dcterms:created>
  <dcterms:modified xsi:type="dcterms:W3CDTF">2023-11-03T09:46:05Z</dcterms:modified>
</cp:coreProperties>
</file>