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00" windowWidth="10350" windowHeight="1144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Лист1!$7:$8</definedName>
    <definedName name="_xlnm.Print_Area" localSheetId="0">Лист1!$A$1:$O$94</definedName>
  </definedNames>
  <calcPr calcId="145621"/>
</workbook>
</file>

<file path=xl/calcChain.xml><?xml version="1.0" encoding="utf-8"?>
<calcChain xmlns="http://schemas.openxmlformats.org/spreadsheetml/2006/main">
  <c r="L67" i="1" l="1"/>
  <c r="L66" i="1"/>
  <c r="L72" i="1" l="1"/>
  <c r="L38" i="1" l="1"/>
  <c r="L35" i="1"/>
  <c r="L16" i="1" l="1"/>
  <c r="L17" i="1"/>
  <c r="L46" i="1"/>
  <c r="L10" i="1" l="1"/>
  <c r="L90" i="1" l="1"/>
  <c r="L43" i="1" l="1"/>
  <c r="L42" i="1"/>
  <c r="L63" i="1"/>
  <c r="L54" i="1"/>
  <c r="L29" i="1"/>
  <c r="L25" i="1"/>
  <c r="L21" i="1"/>
  <c r="L56" i="1" l="1"/>
  <c r="L12" i="1"/>
  <c r="L82" i="1" l="1"/>
  <c r="L87" i="1"/>
  <c r="L84" i="1"/>
  <c r="L80" i="1" l="1"/>
  <c r="L11" i="1"/>
  <c r="L47" i="1"/>
  <c r="L44" i="1"/>
  <c r="L41" i="1" l="1"/>
  <c r="L32" i="1" l="1"/>
  <c r="L18" i="1"/>
  <c r="L76" i="1" l="1"/>
  <c r="L68" i="1" l="1"/>
  <c r="L64" i="1"/>
  <c r="L62" i="1"/>
  <c r="L50" i="1"/>
  <c r="L14" i="1"/>
  <c r="L9" i="1" l="1"/>
</calcChain>
</file>

<file path=xl/sharedStrings.xml><?xml version="1.0" encoding="utf-8"?>
<sst xmlns="http://schemas.openxmlformats.org/spreadsheetml/2006/main" count="242" uniqueCount="97">
  <si>
    <t xml:space="preserve">N п/п </t>
  </si>
  <si>
    <t xml:space="preserve">Источники финансирования </t>
  </si>
  <si>
    <t xml:space="preserve">всего        </t>
  </si>
  <si>
    <t>федеральный</t>
  </si>
  <si>
    <t>областной</t>
  </si>
  <si>
    <t>Бюджет Уржумского муниципального района</t>
  </si>
  <si>
    <t>Внебюджетные источники</t>
  </si>
  <si>
    <t>Отдельное мероприятие Повышение доступности и качества дошкольного образования</t>
  </si>
  <si>
    <t>2.</t>
  </si>
  <si>
    <t>Отдельное мероприятие Повышение доступности и качества общего образования</t>
  </si>
  <si>
    <t>всего</t>
  </si>
  <si>
    <t>Всего</t>
  </si>
  <si>
    <t>Областной</t>
  </si>
  <si>
    <t>Компенсация части родительской платы</t>
  </si>
  <si>
    <t xml:space="preserve">начало
реализации 
</t>
  </si>
  <si>
    <t xml:space="preserve">окончание 
реализации 
</t>
  </si>
  <si>
    <t>Наименование  муниципальной  программы, подпрограммы,  ведомственной  целевой программы, отдельного мероприятия,  мероприятия, входящего в состав отдельного мероприятия</t>
  </si>
  <si>
    <t>Отдельное мероприятие Трудовая занятость детей в свободное от учебы время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</si>
  <si>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</si>
  <si>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</si>
  <si>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</si>
  <si>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</si>
  <si>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</si>
  <si>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</si>
  <si>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</si>
  <si>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</si>
  <si>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</si>
  <si>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Отдельное мероприятие  Развитие системы дополнительного образования</t>
  </si>
  <si>
    <t>Срок</t>
  </si>
  <si>
    <t xml:space="preserve">Финансирование на очередной финансовый год,  тыс.рублей    
</t>
  </si>
  <si>
    <r>
      <t xml:space="preserve">Отдельное мероприятие </t>
    </r>
    <r>
      <rPr>
        <b/>
        <sz val="12"/>
        <color theme="1"/>
        <rFont val="Times New Roman"/>
        <family val="1"/>
        <charset val="204"/>
      </rPr>
      <t>Организация отдыха и оздоровления детей</t>
    </r>
  </si>
  <si>
    <t>2022</t>
  </si>
  <si>
    <t>Федеральный бюджет</t>
  </si>
  <si>
    <t>Развитие системы дополнительного образования</t>
  </si>
  <si>
    <t>Обеспечение персонифицированного финансирования дополнительного образования детей в Уржумском муниципальном районе</t>
  </si>
  <si>
    <r>
      <t xml:space="preserve">Отдельное мероприятие </t>
    </r>
    <r>
      <rPr>
        <b/>
        <sz val="12"/>
        <color theme="1"/>
        <rFont val="Times New Roman"/>
        <family val="1"/>
        <charset val="204"/>
      </rPr>
      <t>Содействие эффективному функционированию и развитию системы образования</t>
    </r>
  </si>
  <si>
    <t xml:space="preserve">Отдельное мероприятие Капитальный и текущий ремонт зданий и объектов муниципальных образовательных организаций </t>
  </si>
  <si>
    <t>11.</t>
  </si>
  <si>
    <t>Возмещение затрат на коммунальные услуги педработникам на селе</t>
  </si>
  <si>
    <t>методическое , бухгалтерское и материально-хозяйственное сопровождение образовательных организаций</t>
  </si>
  <si>
    <t>7.1.</t>
  </si>
  <si>
    <t>7.2.</t>
  </si>
  <si>
    <t>10.1.</t>
  </si>
  <si>
    <t>10.2.</t>
  </si>
  <si>
    <t>12.</t>
  </si>
  <si>
    <t>12.1.</t>
  </si>
  <si>
    <t>13.</t>
  </si>
  <si>
    <t>14.</t>
  </si>
  <si>
    <t>14.1.</t>
  </si>
  <si>
    <t>14.2.</t>
  </si>
  <si>
    <t>Отдельное мероприятие Реализация мер социальной поддержки работников образовательных организаций и компенсация части родительской платы</t>
  </si>
  <si>
    <t xml:space="preserve">Отдельное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 </t>
  </si>
  <si>
    <t xml:space="preserve">Отдельное мероприятие Организация бесплатного горячего питания обущающихся, получающих начальное общее образование в муниципальных образовательных организациях </t>
  </si>
  <si>
    <t>Отдельное мероприятие Развитие системы работы с талантливыми детьми и подростками</t>
  </si>
  <si>
    <t>Отдельное мероприятие Школьное питание в Уржумском муниципальном районе Кировской области</t>
  </si>
  <si>
    <t>Ответственный исполнитель, (ФИО, должность)</t>
  </si>
  <si>
    <t>Доля педагогических работников общеобразовательных организаций, получивших вознаграждение за классное руководство, в общей численности педагогических работников такой категории составит 100%;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</si>
  <si>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  составит 100%;</t>
  </si>
  <si>
    <t>доля обучающихся с ОВЗ, инвалидов, и проживающих в школьном интернате, получающих удешевление школьного питания   составит 100%;</t>
  </si>
  <si>
    <t>Доля детей школьного возраста, получивших услугу отдыха и оздоровления детей в отчетном году, от общего числа детей школьного возраста составит  не менее 45%;</t>
  </si>
  <si>
    <t>Количество  школьников, охваченных трудовой занятостью в свободное от учебы время в общей численности обучающихся ежегодно будет составлять не менее 100 человек;</t>
  </si>
  <si>
    <t>Обеспечение методического, бухгалтерского и материально-хозяйственного сопровождение образовательных организаций.</t>
  </si>
  <si>
    <t>Количество муниципальных образовательных организаций, в которых выполнены предписания надзорных органов, и здания  которых приведены в соответствие с требованиями, предъявляемыми к безопасности в процессе эксплуатации составит не менее 1 в год;</t>
  </si>
  <si>
    <t>15.</t>
  </si>
  <si>
    <t>Отдельное мероприятие Обновление технической базы для занятий детей физической культурой и спортом в общеобразовательных организациях, расположенных в сельской местности и малых городах</t>
  </si>
  <si>
    <t xml:space="preserve">1.  Увеличение охвата детей в возрасте от 1 года до 6 лет дошкольными образовательными услугами до 73,3%;,
2. Уменьшение доли детей в возрасте 1 - 6 лет, состоящих на учете  для определения в муниципальные дошкольные образовательные учреждения до 4,4%;
4. Рост среднемесячной заработной платы педагогических работников ДОУ  до 25 083,20 руб.;
</t>
  </si>
  <si>
    <t xml:space="preserve">Ожидаемый результат реализации мероприятия муниципальной программы (краткое описание)  
</t>
  </si>
  <si>
    <t xml:space="preserve">Увеличение доля  обучающихся 5-11 классов общеобразовательных учреждений, принявших участие в районном этапе Всероссийской олимпиады школьников, в общей численности обучающихся 5-11 классов общеобразовательных учреждений, до 40%;                                                                        </t>
  </si>
  <si>
    <t xml:space="preserve">1. Доля детей в возрасте от 5 до 18 лет, получающих услуги по 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 составит не менее 75%;
2. Доля детей в возрасте от 5 до 18 лет, обучающихся по программам ПФДО и  использующих сертификаты ПФДО, в общей численности детей данной возрастной группы составит не менее 75% ;
3. Доля детей в возрасте от 5 до 18 лет, обучающихся по платным программам  и  использующих сертификаты дополнительного образования в статусе сертификатов персонифицированного финансирования составит не менее 2%;
 4. Рост среднемесячной заработной платы педагогических работников дополнительного образования, до 24 163,40  руб;
</t>
  </si>
  <si>
    <t>Обеспечение проведения капитального и текущего ремонта зданий и объектов муниципальных образовательных организаций, создание условий отвечающих современным требованиям - 2 (подготовка проектно-сметной документации для капитального ремонта)</t>
  </si>
  <si>
    <t>Количество муниципальных общеобразовательных организаций, на базе которых выполнены мероприятия по подготовке образовательного пространства и созданы центры образования   «Точка роста» в рамках федерального проекта «Современная школа» национального проекта «Образование»-6;</t>
  </si>
  <si>
    <t xml:space="preserve">Обеспечение возмещение затрат на коммунальные услуги педработникам на селе 100%.
Обеспечение выплаты компенсации части  родительской платы.
</t>
  </si>
  <si>
    <t xml:space="preserve">В общеобразовательных организациях, расположенных в сельской местности и малых городах, обновлена материально-техническая база для занятий детей физической культурой и спортом 0%
</t>
  </si>
  <si>
    <t xml:space="preserve">1.Доля выпускников муниципальных общеобразовательных учреждений, не получивших аттестат о среднем (полном) образовании  0%; 
2. Увеличение доли образовательных учреждений, в которых созданы условия обучения в соответствии с  современными требованиями, в общей численности общеобразовательных учреждениях до 80%;
 3.Уменьшение доли муниципальных  общеобразовательных организаций, здания которых находятся в аварийном состоянии или требуют капитального ремонта на 10%;
4. Увеличение доли детей первой и второй группы здоровья до 88,5%;
5. Рост среднемесячной заработной платы педагогических работников общеобразовательных организаций до 29 116,90 тыс руб  .
</t>
  </si>
  <si>
    <t xml:space="preserve">План реализации </t>
  </si>
  <si>
    <t xml:space="preserve"> Муниципальной программы «Развитие образования Уржумского муниципального района» на 2022 год</t>
  </si>
  <si>
    <t>6.1.</t>
  </si>
  <si>
    <t>6.2.</t>
  </si>
  <si>
    <t>Удешевление школьного питания обучающимся с ОВЗ, инвалидам</t>
  </si>
  <si>
    <t>Удешевление школьного питания обучающимся, проживающим в интернате</t>
  </si>
  <si>
    <t>Конкурс "Учитель года" ("Чемпионат учительских команд")</t>
  </si>
  <si>
    <t xml:space="preserve">Пермякова В.А.-начальник управления образования, 
Патрушева К.Ю.-старший экономист управления образования
</t>
  </si>
  <si>
    <t>Пермякова В.А начальник управления образования., Шестопалова Е.И. методист, Полянина А.Г.гл. бухгалтер</t>
  </si>
  <si>
    <t xml:space="preserve">Пермякова В.А. начальник управления образования, Уланова Т.В. Заведующая РМК, Полянина А.Г. гл. бухгалтер
</t>
  </si>
  <si>
    <t xml:space="preserve">Пермякова В.А. начальник управления образования,   Полянина А.Г. гл. бухгалтер
</t>
  </si>
  <si>
    <t xml:space="preserve">Уланова Т.В. Заведующая РМК
</t>
  </si>
  <si>
    <t xml:space="preserve">Машковцева О.А. методист, Полянина А.Г. гл. бухгалтер
</t>
  </si>
  <si>
    <t xml:space="preserve">ПолянинаА.Г. гл. бухгалтер
 </t>
  </si>
  <si>
    <t>Муниципальная программа «Развитие образования Уржумского муниципального района»</t>
  </si>
  <si>
    <t>Отдельное мероприятие Выполнение предписаний надзорных органов  и приведение зданий в соответствие с требованиями, предъявляемыми к безопасности в процессе эксплуатации, в муниципальных образовательных организациях</t>
  </si>
  <si>
    <t>12.2.</t>
  </si>
  <si>
    <t>Устройство спортивной площадки в МКДОУ д/сад ОРВ №3 города Уржума</t>
  </si>
  <si>
    <t>Реализация мер, направленных на выполнение предписаний надзорных органов и приведение зданий в соответствие с требованиями, предъявляемыми к безопасности в процессе эксплуатации, в муниципальном казенном дошкольном образовательном учреждении детский сад общеразвивающего вида № 3 города Уржума Кировской области</t>
  </si>
  <si>
    <t xml:space="preserve"> Приложение №2</t>
  </si>
  <si>
    <t>Выполненение предписаний надзорных органов, и приведение зданий  в соответствие с требованиями, предъявляемыми к безопасности в процессе эксплуатации, в муниципальных образовательных организациях</t>
  </si>
  <si>
    <t>Отдельное мероприятие  Подготовка образовательного пространства для создания центра образования естественно-научной и технологической направленности «Точка роста» в рамках федерального проекта «Современная школа» национального проекта  «Образование»</t>
  </si>
  <si>
    <t>УТВЕРЖДЕНО 
постановлением администрации
Уржумского муниципального 
района               
от 29.12.2021   №  1014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</si>
</sst>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D0D0D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7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0" xfId="0" applyFont="1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 wrapText="1"/>
    </xf>
    <xf numFmtId="49" fontId="2" fillId="0" borderId="16" xfId="0" applyNumberFormat="1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Border="1" applyAlignment="1">
      <alignment vertical="center" wrapText="1"/>
    </xf>
    <xf numFmtId="49" fontId="1" fillId="0" borderId="5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49" fontId="2" fillId="0" borderId="3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8" xfId="0" applyNumberFormat="1" applyFont="1" applyBorder="1" applyAlignment="1">
      <alignment vertical="center" wrapText="1"/>
    </xf>
    <xf numFmtId="49" fontId="2" fillId="0" borderId="14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49" fontId="1" fillId="0" borderId="6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view="pageBreakPreview" zoomScale="60" zoomScaleNormal="60" workbookViewId="0">
      <selection activeCell="O3" sqref="O3"/>
    </sheetView>
  </sheetViews>
  <sheetFormatPr defaultRowHeight="15.75" x14ac:dyDescent="0.25"/>
  <cols>
    <col min="1" max="1" width="6.28515625" style="5" customWidth="1"/>
    <col min="2" max="2" width="2" style="5" customWidth="1"/>
    <col min="3" max="3" width="9.140625" style="5"/>
    <col min="4" max="4" width="19.42578125" style="5" customWidth="1"/>
    <col min="5" max="6" width="10" style="5" customWidth="1"/>
    <col min="7" max="7" width="9.140625" style="5"/>
    <col min="8" max="8" width="3.85546875" style="5" customWidth="1"/>
    <col min="9" max="9" width="9.140625" style="5"/>
    <col min="10" max="10" width="4.28515625" style="5" customWidth="1"/>
    <col min="11" max="11" width="18.28515625" style="5" customWidth="1"/>
    <col min="12" max="12" width="18.5703125" style="5" customWidth="1"/>
    <col min="13" max="14" width="26.7109375" style="5" customWidth="1"/>
    <col min="15" max="15" width="37.85546875" style="5" customWidth="1"/>
    <col min="16" max="16384" width="9.140625" style="5"/>
  </cols>
  <sheetData>
    <row r="1" spans="1:15" ht="18.75" x14ac:dyDescent="0.25">
      <c r="O1" s="6" t="s">
        <v>93</v>
      </c>
    </row>
    <row r="2" spans="1:15" ht="123.75" customHeight="1" x14ac:dyDescent="0.25">
      <c r="O2" s="122" t="s">
        <v>96</v>
      </c>
    </row>
    <row r="3" spans="1:15" ht="18.75" x14ac:dyDescent="0.25">
      <c r="H3" s="7"/>
      <c r="I3" s="7" t="s">
        <v>74</v>
      </c>
      <c r="O3" s="6"/>
    </row>
    <row r="4" spans="1:15" ht="18.75" x14ac:dyDescent="0.25">
      <c r="H4" s="7"/>
      <c r="I4" s="7" t="s">
        <v>75</v>
      </c>
      <c r="O4" s="8"/>
    </row>
    <row r="5" spans="1:15" ht="18.75" x14ac:dyDescent="0.25">
      <c r="H5" s="7"/>
      <c r="O5" s="8"/>
    </row>
    <row r="6" spans="1:15" ht="16.5" thickBot="1" x14ac:dyDescent="0.3"/>
    <row r="7" spans="1:15" ht="120.75" customHeight="1" thickBot="1" x14ac:dyDescent="0.3">
      <c r="A7" s="99" t="s">
        <v>0</v>
      </c>
      <c r="B7" s="100"/>
      <c r="C7" s="99" t="s">
        <v>16</v>
      </c>
      <c r="D7" s="100"/>
      <c r="E7" s="99" t="s">
        <v>55</v>
      </c>
      <c r="F7" s="100"/>
      <c r="G7" s="99" t="s">
        <v>28</v>
      </c>
      <c r="H7" s="103"/>
      <c r="I7" s="103"/>
      <c r="J7" s="100"/>
      <c r="K7" s="105" t="s">
        <v>1</v>
      </c>
      <c r="L7" s="105" t="s">
        <v>29</v>
      </c>
      <c r="M7" s="99" t="s">
        <v>66</v>
      </c>
      <c r="N7" s="103"/>
      <c r="O7" s="100"/>
    </row>
    <row r="8" spans="1:15" ht="40.5" customHeight="1" thickBot="1" x14ac:dyDescent="0.3">
      <c r="A8" s="101"/>
      <c r="B8" s="102"/>
      <c r="C8" s="101"/>
      <c r="D8" s="102"/>
      <c r="E8" s="101"/>
      <c r="F8" s="102"/>
      <c r="G8" s="36" t="s">
        <v>14</v>
      </c>
      <c r="H8" s="37"/>
      <c r="I8" s="36" t="s">
        <v>15</v>
      </c>
      <c r="J8" s="37"/>
      <c r="K8" s="106"/>
      <c r="L8" s="106"/>
      <c r="M8" s="101"/>
      <c r="N8" s="104"/>
      <c r="O8" s="102"/>
    </row>
    <row r="9" spans="1:15" ht="16.5" customHeight="1" thickBot="1" x14ac:dyDescent="0.3">
      <c r="A9" s="99"/>
      <c r="B9" s="100"/>
      <c r="C9" s="54" t="s">
        <v>88</v>
      </c>
      <c r="D9" s="55"/>
      <c r="E9" s="36" t="s">
        <v>81</v>
      </c>
      <c r="F9" s="37"/>
      <c r="G9" s="44" t="s">
        <v>31</v>
      </c>
      <c r="H9" s="45"/>
      <c r="I9" s="44" t="s">
        <v>31</v>
      </c>
      <c r="J9" s="45"/>
      <c r="K9" s="1" t="s">
        <v>2</v>
      </c>
      <c r="L9" s="2">
        <f>L14+L18+L21+L25+L29+L32+L41+L50+L54+L56+L62+L64+L76+L80</f>
        <v>315453.1999999999</v>
      </c>
      <c r="M9" s="36"/>
      <c r="N9" s="117"/>
      <c r="O9" s="37"/>
    </row>
    <row r="10" spans="1:15" ht="94.5" customHeight="1" thickBot="1" x14ac:dyDescent="0.3">
      <c r="A10" s="120"/>
      <c r="B10" s="121"/>
      <c r="C10" s="58"/>
      <c r="D10" s="59"/>
      <c r="E10" s="38"/>
      <c r="F10" s="39"/>
      <c r="G10" s="46"/>
      <c r="H10" s="47"/>
      <c r="I10" s="46"/>
      <c r="J10" s="47"/>
      <c r="K10" s="1" t="s">
        <v>3</v>
      </c>
      <c r="L10" s="2">
        <f>L15+L22+L26+L65+L77+L81</f>
        <v>19610.175999999999</v>
      </c>
      <c r="M10" s="38"/>
      <c r="N10" s="118"/>
      <c r="O10" s="39"/>
    </row>
    <row r="11" spans="1:15" ht="16.5" thickBot="1" x14ac:dyDescent="0.3">
      <c r="A11" s="120"/>
      <c r="B11" s="121"/>
      <c r="C11" s="58"/>
      <c r="D11" s="59"/>
      <c r="E11" s="38"/>
      <c r="F11" s="39"/>
      <c r="G11" s="46"/>
      <c r="H11" s="47"/>
      <c r="I11" s="46"/>
      <c r="J11" s="47"/>
      <c r="K11" s="1" t="s">
        <v>4</v>
      </c>
      <c r="L11" s="2">
        <f>L16+L19+L23+L27+L30+L33+L42+L51+L57+L66+L78+L82</f>
        <v>180726.12399999998</v>
      </c>
      <c r="M11" s="38"/>
      <c r="N11" s="118"/>
      <c r="O11" s="39"/>
    </row>
    <row r="12" spans="1:15" ht="63.75" thickBot="1" x14ac:dyDescent="0.3">
      <c r="A12" s="120"/>
      <c r="B12" s="121"/>
      <c r="C12" s="58"/>
      <c r="D12" s="59"/>
      <c r="E12" s="38"/>
      <c r="F12" s="39"/>
      <c r="G12" s="46"/>
      <c r="H12" s="47"/>
      <c r="I12" s="46"/>
      <c r="J12" s="47"/>
      <c r="K12" s="1" t="s">
        <v>5</v>
      </c>
      <c r="L12" s="2">
        <f>L17+L20+L24+L28+L31+L34+L43+L52+L55+L58+L63+L67+L79+L83</f>
        <v>115116.90000000001</v>
      </c>
      <c r="M12" s="38"/>
      <c r="N12" s="118"/>
      <c r="O12" s="39"/>
    </row>
    <row r="13" spans="1:15" ht="32.25" thickBot="1" x14ac:dyDescent="0.3">
      <c r="A13" s="101"/>
      <c r="B13" s="102"/>
      <c r="C13" s="56"/>
      <c r="D13" s="57"/>
      <c r="E13" s="82"/>
      <c r="F13" s="83"/>
      <c r="G13" s="86"/>
      <c r="H13" s="87"/>
      <c r="I13" s="86"/>
      <c r="J13" s="87"/>
      <c r="K13" s="1" t="s">
        <v>6</v>
      </c>
      <c r="L13" s="2">
        <v>0</v>
      </c>
      <c r="M13" s="82"/>
      <c r="N13" s="119"/>
      <c r="O13" s="83"/>
    </row>
    <row r="14" spans="1:15" ht="42.75" customHeight="1" thickBot="1" x14ac:dyDescent="0.3">
      <c r="A14" s="28" t="s">
        <v>18</v>
      </c>
      <c r="B14" s="29"/>
      <c r="C14" s="54" t="s">
        <v>7</v>
      </c>
      <c r="D14" s="55"/>
      <c r="E14" s="36" t="s">
        <v>82</v>
      </c>
      <c r="F14" s="37"/>
      <c r="G14" s="40" t="s">
        <v>31</v>
      </c>
      <c r="H14" s="41"/>
      <c r="I14" s="44" t="s">
        <v>31</v>
      </c>
      <c r="J14" s="45"/>
      <c r="K14" s="1" t="s">
        <v>2</v>
      </c>
      <c r="L14" s="2">
        <f>SUM(L15:L17)</f>
        <v>77663.399999999994</v>
      </c>
      <c r="M14" s="32" t="s">
        <v>65</v>
      </c>
      <c r="N14" s="48"/>
      <c r="O14" s="33"/>
    </row>
    <row r="15" spans="1:15" ht="27.75" customHeight="1" thickBot="1" x14ac:dyDescent="0.3">
      <c r="A15" s="30"/>
      <c r="B15" s="31"/>
      <c r="C15" s="58"/>
      <c r="D15" s="59"/>
      <c r="E15" s="38"/>
      <c r="F15" s="39"/>
      <c r="G15" s="42"/>
      <c r="H15" s="43"/>
      <c r="I15" s="46"/>
      <c r="J15" s="47"/>
      <c r="K15" s="1" t="s">
        <v>3</v>
      </c>
      <c r="L15" s="2">
        <v>0</v>
      </c>
      <c r="M15" s="34"/>
      <c r="N15" s="49"/>
      <c r="O15" s="35"/>
    </row>
    <row r="16" spans="1:15" ht="27.75" customHeight="1" thickBot="1" x14ac:dyDescent="0.3">
      <c r="A16" s="30"/>
      <c r="B16" s="31"/>
      <c r="C16" s="58"/>
      <c r="D16" s="59"/>
      <c r="E16" s="38"/>
      <c r="F16" s="39"/>
      <c r="G16" s="42"/>
      <c r="H16" s="43"/>
      <c r="I16" s="46"/>
      <c r="J16" s="47"/>
      <c r="K16" s="1" t="s">
        <v>4</v>
      </c>
      <c r="L16" s="2">
        <f>33369.9+1840</f>
        <v>35209.9</v>
      </c>
      <c r="M16" s="34"/>
      <c r="N16" s="49"/>
      <c r="O16" s="35"/>
    </row>
    <row r="17" spans="1:15" ht="68.25" customHeight="1" thickBot="1" x14ac:dyDescent="0.3">
      <c r="A17" s="88"/>
      <c r="B17" s="89"/>
      <c r="C17" s="56"/>
      <c r="D17" s="57"/>
      <c r="E17" s="82"/>
      <c r="F17" s="83"/>
      <c r="G17" s="84"/>
      <c r="H17" s="85"/>
      <c r="I17" s="86"/>
      <c r="J17" s="87"/>
      <c r="K17" s="1" t="s">
        <v>5</v>
      </c>
      <c r="L17" s="2">
        <f>42434.91+18.59</f>
        <v>42453.5</v>
      </c>
      <c r="M17" s="51"/>
      <c r="N17" s="52"/>
      <c r="O17" s="53"/>
    </row>
    <row r="18" spans="1:15" ht="77.25" customHeight="1" thickBot="1" x14ac:dyDescent="0.3">
      <c r="A18" s="28" t="s">
        <v>8</v>
      </c>
      <c r="B18" s="29"/>
      <c r="C18" s="54" t="s">
        <v>9</v>
      </c>
      <c r="D18" s="55"/>
      <c r="E18" s="36" t="s">
        <v>83</v>
      </c>
      <c r="F18" s="37"/>
      <c r="G18" s="40" t="s">
        <v>31</v>
      </c>
      <c r="H18" s="41"/>
      <c r="I18" s="44" t="s">
        <v>31</v>
      </c>
      <c r="J18" s="45"/>
      <c r="K18" s="4" t="s">
        <v>2</v>
      </c>
      <c r="L18" s="2">
        <f>L19+L20</f>
        <v>185792.3</v>
      </c>
      <c r="M18" s="32" t="s">
        <v>73</v>
      </c>
      <c r="N18" s="48"/>
      <c r="O18" s="33"/>
    </row>
    <row r="19" spans="1:15" ht="77.25" customHeight="1" thickBot="1" x14ac:dyDescent="0.3">
      <c r="A19" s="30"/>
      <c r="B19" s="31"/>
      <c r="C19" s="58"/>
      <c r="D19" s="59"/>
      <c r="E19" s="38"/>
      <c r="F19" s="39"/>
      <c r="G19" s="42"/>
      <c r="H19" s="43"/>
      <c r="I19" s="46"/>
      <c r="J19" s="47"/>
      <c r="K19" s="4" t="s">
        <v>4</v>
      </c>
      <c r="L19" s="2">
        <v>133379</v>
      </c>
      <c r="M19" s="34"/>
      <c r="N19" s="49"/>
      <c r="O19" s="35"/>
    </row>
    <row r="20" spans="1:15" ht="77.25" customHeight="1" thickBot="1" x14ac:dyDescent="0.3">
      <c r="A20" s="30"/>
      <c r="B20" s="31"/>
      <c r="C20" s="58"/>
      <c r="D20" s="59"/>
      <c r="E20" s="38"/>
      <c r="F20" s="39"/>
      <c r="G20" s="42"/>
      <c r="H20" s="43"/>
      <c r="I20" s="46"/>
      <c r="J20" s="47"/>
      <c r="K20" s="9" t="s">
        <v>5</v>
      </c>
      <c r="L20" s="10">
        <v>52413.3</v>
      </c>
      <c r="M20" s="34"/>
      <c r="N20" s="49"/>
      <c r="O20" s="35"/>
    </row>
    <row r="21" spans="1:15" ht="43.5" customHeight="1" thickBot="1" x14ac:dyDescent="0.3">
      <c r="A21" s="28" t="s">
        <v>19</v>
      </c>
      <c r="B21" s="29"/>
      <c r="C21" s="54" t="s">
        <v>51</v>
      </c>
      <c r="D21" s="55"/>
      <c r="E21" s="36" t="s">
        <v>84</v>
      </c>
      <c r="F21" s="37"/>
      <c r="G21" s="40" t="s">
        <v>31</v>
      </c>
      <c r="H21" s="41"/>
      <c r="I21" s="44" t="s">
        <v>31</v>
      </c>
      <c r="J21" s="45"/>
      <c r="K21" s="17" t="s">
        <v>2</v>
      </c>
      <c r="L21" s="2">
        <f>L23+L24+L22</f>
        <v>12108.6</v>
      </c>
      <c r="M21" s="32" t="s">
        <v>56</v>
      </c>
      <c r="N21" s="48"/>
      <c r="O21" s="33"/>
    </row>
    <row r="22" spans="1:15" ht="43.5" customHeight="1" thickBot="1" x14ac:dyDescent="0.3">
      <c r="A22" s="30"/>
      <c r="B22" s="31"/>
      <c r="C22" s="58"/>
      <c r="D22" s="59"/>
      <c r="E22" s="38"/>
      <c r="F22" s="39"/>
      <c r="G22" s="42"/>
      <c r="H22" s="43"/>
      <c r="I22" s="46"/>
      <c r="J22" s="47"/>
      <c r="K22" s="17" t="s">
        <v>32</v>
      </c>
      <c r="L22" s="2">
        <v>12108.6</v>
      </c>
      <c r="M22" s="34"/>
      <c r="N22" s="50"/>
      <c r="O22" s="35"/>
    </row>
    <row r="23" spans="1:15" ht="43.5" customHeight="1" thickBot="1" x14ac:dyDescent="0.3">
      <c r="A23" s="30"/>
      <c r="B23" s="31"/>
      <c r="C23" s="58"/>
      <c r="D23" s="59"/>
      <c r="E23" s="38"/>
      <c r="F23" s="39"/>
      <c r="G23" s="42"/>
      <c r="H23" s="43"/>
      <c r="I23" s="46"/>
      <c r="J23" s="47"/>
      <c r="K23" s="17" t="s">
        <v>4</v>
      </c>
      <c r="L23" s="2"/>
      <c r="M23" s="34"/>
      <c r="N23" s="49"/>
      <c r="O23" s="35"/>
    </row>
    <row r="24" spans="1:15" ht="66" customHeight="1" thickBot="1" x14ac:dyDescent="0.3">
      <c r="A24" s="30"/>
      <c r="B24" s="31"/>
      <c r="C24" s="58"/>
      <c r="D24" s="59"/>
      <c r="E24" s="38"/>
      <c r="F24" s="39"/>
      <c r="G24" s="42"/>
      <c r="H24" s="43"/>
      <c r="I24" s="46"/>
      <c r="J24" s="47"/>
      <c r="K24" s="9" t="s">
        <v>5</v>
      </c>
      <c r="L24" s="10"/>
      <c r="M24" s="34"/>
      <c r="N24" s="49"/>
      <c r="O24" s="35"/>
    </row>
    <row r="25" spans="1:15" ht="47.25" customHeight="1" thickBot="1" x14ac:dyDescent="0.3">
      <c r="A25" s="28" t="s">
        <v>20</v>
      </c>
      <c r="B25" s="29"/>
      <c r="C25" s="54" t="s">
        <v>52</v>
      </c>
      <c r="D25" s="55"/>
      <c r="E25" s="36" t="s">
        <v>84</v>
      </c>
      <c r="F25" s="37"/>
      <c r="G25" s="40" t="s">
        <v>31</v>
      </c>
      <c r="H25" s="41"/>
      <c r="I25" s="44" t="s">
        <v>31</v>
      </c>
      <c r="J25" s="45"/>
      <c r="K25" s="17" t="s">
        <v>2</v>
      </c>
      <c r="L25" s="2">
        <f>L27+L28+L26</f>
        <v>8061.1</v>
      </c>
      <c r="M25" s="32" t="s">
        <v>57</v>
      </c>
      <c r="N25" s="48"/>
      <c r="O25" s="33"/>
    </row>
    <row r="26" spans="1:15" ht="47.25" customHeight="1" thickBot="1" x14ac:dyDescent="0.3">
      <c r="A26" s="30"/>
      <c r="B26" s="31"/>
      <c r="C26" s="58"/>
      <c r="D26" s="59"/>
      <c r="E26" s="38"/>
      <c r="F26" s="39"/>
      <c r="G26" s="42"/>
      <c r="H26" s="43"/>
      <c r="I26" s="46"/>
      <c r="J26" s="47"/>
      <c r="K26" s="17" t="s">
        <v>32</v>
      </c>
      <c r="L26" s="2">
        <v>7501.576</v>
      </c>
      <c r="M26" s="34"/>
      <c r="N26" s="50"/>
      <c r="O26" s="35"/>
    </row>
    <row r="27" spans="1:15" ht="47.25" customHeight="1" thickBot="1" x14ac:dyDescent="0.3">
      <c r="A27" s="30"/>
      <c r="B27" s="31"/>
      <c r="C27" s="58"/>
      <c r="D27" s="59"/>
      <c r="E27" s="38"/>
      <c r="F27" s="39"/>
      <c r="G27" s="42"/>
      <c r="H27" s="43"/>
      <c r="I27" s="46"/>
      <c r="J27" s="47"/>
      <c r="K27" s="17" t="s">
        <v>4</v>
      </c>
      <c r="L27" s="2">
        <v>478.82400000000001</v>
      </c>
      <c r="M27" s="34"/>
      <c r="N27" s="49"/>
      <c r="O27" s="35"/>
    </row>
    <row r="28" spans="1:15" ht="62.25" customHeight="1" thickBot="1" x14ac:dyDescent="0.3">
      <c r="A28" s="30"/>
      <c r="B28" s="31"/>
      <c r="C28" s="58"/>
      <c r="D28" s="59"/>
      <c r="E28" s="38"/>
      <c r="F28" s="39"/>
      <c r="G28" s="42"/>
      <c r="H28" s="43"/>
      <c r="I28" s="46"/>
      <c r="J28" s="47"/>
      <c r="K28" s="9" t="s">
        <v>5</v>
      </c>
      <c r="L28" s="10">
        <v>80.7</v>
      </c>
      <c r="M28" s="34"/>
      <c r="N28" s="49"/>
      <c r="O28" s="35"/>
    </row>
    <row r="29" spans="1:15" ht="41.25" customHeight="1" thickBot="1" x14ac:dyDescent="0.3">
      <c r="A29" s="28" t="s">
        <v>21</v>
      </c>
      <c r="B29" s="29"/>
      <c r="C29" s="54" t="s">
        <v>53</v>
      </c>
      <c r="D29" s="55"/>
      <c r="E29" s="36" t="s">
        <v>85</v>
      </c>
      <c r="F29" s="37"/>
      <c r="G29" s="40" t="s">
        <v>31</v>
      </c>
      <c r="H29" s="41"/>
      <c r="I29" s="44" t="s">
        <v>31</v>
      </c>
      <c r="J29" s="45"/>
      <c r="K29" s="17" t="s">
        <v>2</v>
      </c>
      <c r="L29" s="2">
        <f>L30+L31</f>
        <v>120</v>
      </c>
      <c r="M29" s="32" t="s">
        <v>67</v>
      </c>
      <c r="N29" s="48"/>
      <c r="O29" s="33"/>
    </row>
    <row r="30" spans="1:15" ht="24.75" customHeight="1" thickBot="1" x14ac:dyDescent="0.3">
      <c r="A30" s="30"/>
      <c r="B30" s="31"/>
      <c r="C30" s="58"/>
      <c r="D30" s="59"/>
      <c r="E30" s="38"/>
      <c r="F30" s="39"/>
      <c r="G30" s="42"/>
      <c r="H30" s="43"/>
      <c r="I30" s="46"/>
      <c r="J30" s="47"/>
      <c r="K30" s="17" t="s">
        <v>4</v>
      </c>
      <c r="L30" s="2"/>
      <c r="M30" s="34"/>
      <c r="N30" s="49"/>
      <c r="O30" s="35"/>
    </row>
    <row r="31" spans="1:15" ht="69.75" customHeight="1" thickBot="1" x14ac:dyDescent="0.3">
      <c r="A31" s="30"/>
      <c r="B31" s="31"/>
      <c r="C31" s="58"/>
      <c r="D31" s="59"/>
      <c r="E31" s="38"/>
      <c r="F31" s="39"/>
      <c r="G31" s="42"/>
      <c r="H31" s="43"/>
      <c r="I31" s="46"/>
      <c r="J31" s="47"/>
      <c r="K31" s="9" t="s">
        <v>5</v>
      </c>
      <c r="L31" s="10">
        <v>120</v>
      </c>
      <c r="M31" s="34"/>
      <c r="N31" s="49"/>
      <c r="O31" s="35"/>
    </row>
    <row r="32" spans="1:15" ht="48.75" customHeight="1" thickBot="1" x14ac:dyDescent="0.3">
      <c r="A32" s="28" t="s">
        <v>22</v>
      </c>
      <c r="B32" s="29"/>
      <c r="C32" s="54" t="s">
        <v>54</v>
      </c>
      <c r="D32" s="55"/>
      <c r="E32" s="36" t="s">
        <v>84</v>
      </c>
      <c r="F32" s="37"/>
      <c r="G32" s="40" t="s">
        <v>31</v>
      </c>
      <c r="H32" s="41"/>
      <c r="I32" s="44" t="s">
        <v>31</v>
      </c>
      <c r="J32" s="45"/>
      <c r="K32" s="4" t="s">
        <v>2</v>
      </c>
      <c r="L32" s="2">
        <f>L33+L34</f>
        <v>150</v>
      </c>
      <c r="M32" s="32" t="s">
        <v>58</v>
      </c>
      <c r="N32" s="48"/>
      <c r="O32" s="33"/>
    </row>
    <row r="33" spans="1:15" ht="48.75" customHeight="1" thickBot="1" x14ac:dyDescent="0.3">
      <c r="A33" s="30"/>
      <c r="B33" s="31"/>
      <c r="C33" s="58"/>
      <c r="D33" s="59"/>
      <c r="E33" s="38"/>
      <c r="F33" s="39"/>
      <c r="G33" s="42"/>
      <c r="H33" s="43"/>
      <c r="I33" s="46"/>
      <c r="J33" s="47"/>
      <c r="K33" s="4" t="s">
        <v>4</v>
      </c>
      <c r="L33" s="2"/>
      <c r="M33" s="34"/>
      <c r="N33" s="49"/>
      <c r="O33" s="35"/>
    </row>
    <row r="34" spans="1:15" ht="72.75" customHeight="1" thickBot="1" x14ac:dyDescent="0.3">
      <c r="A34" s="30"/>
      <c r="B34" s="31"/>
      <c r="C34" s="58"/>
      <c r="D34" s="59"/>
      <c r="E34" s="38"/>
      <c r="F34" s="39"/>
      <c r="G34" s="42"/>
      <c r="H34" s="43"/>
      <c r="I34" s="46"/>
      <c r="J34" s="47"/>
      <c r="K34" s="9" t="s">
        <v>5</v>
      </c>
      <c r="L34" s="10">
        <v>150</v>
      </c>
      <c r="M34" s="34"/>
      <c r="N34" s="49"/>
      <c r="O34" s="35"/>
    </row>
    <row r="35" spans="1:15" ht="72.75" customHeight="1" thickBot="1" x14ac:dyDescent="0.3">
      <c r="A35" s="28" t="s">
        <v>76</v>
      </c>
      <c r="B35" s="29"/>
      <c r="C35" s="32" t="s">
        <v>78</v>
      </c>
      <c r="D35" s="33"/>
      <c r="E35" s="36" t="s">
        <v>84</v>
      </c>
      <c r="F35" s="37"/>
      <c r="G35" s="40" t="s">
        <v>31</v>
      </c>
      <c r="H35" s="41"/>
      <c r="I35" s="44" t="s">
        <v>31</v>
      </c>
      <c r="J35" s="45"/>
      <c r="K35" s="18" t="s">
        <v>2</v>
      </c>
      <c r="L35" s="2">
        <f>L36+L37</f>
        <v>70</v>
      </c>
      <c r="M35" s="32"/>
      <c r="N35" s="48"/>
      <c r="O35" s="33"/>
    </row>
    <row r="36" spans="1:15" ht="72.75" customHeight="1" thickBot="1" x14ac:dyDescent="0.3">
      <c r="A36" s="30"/>
      <c r="B36" s="31"/>
      <c r="C36" s="34"/>
      <c r="D36" s="35"/>
      <c r="E36" s="38"/>
      <c r="F36" s="39"/>
      <c r="G36" s="42"/>
      <c r="H36" s="43"/>
      <c r="I36" s="46"/>
      <c r="J36" s="47"/>
      <c r="K36" s="18" t="s">
        <v>4</v>
      </c>
      <c r="L36" s="2"/>
      <c r="M36" s="34"/>
      <c r="N36" s="49"/>
      <c r="O36" s="35"/>
    </row>
    <row r="37" spans="1:15" ht="72.75" customHeight="1" thickBot="1" x14ac:dyDescent="0.3">
      <c r="A37" s="30"/>
      <c r="B37" s="31"/>
      <c r="C37" s="34"/>
      <c r="D37" s="35"/>
      <c r="E37" s="38"/>
      <c r="F37" s="39"/>
      <c r="G37" s="42"/>
      <c r="H37" s="43"/>
      <c r="I37" s="46"/>
      <c r="J37" s="47"/>
      <c r="K37" s="9" t="s">
        <v>5</v>
      </c>
      <c r="L37" s="10">
        <v>70</v>
      </c>
      <c r="M37" s="34"/>
      <c r="N37" s="49"/>
      <c r="O37" s="35"/>
    </row>
    <row r="38" spans="1:15" ht="72.75" customHeight="1" thickBot="1" x14ac:dyDescent="0.3">
      <c r="A38" s="28" t="s">
        <v>77</v>
      </c>
      <c r="B38" s="29"/>
      <c r="C38" s="32" t="s">
        <v>79</v>
      </c>
      <c r="D38" s="33"/>
      <c r="E38" s="36" t="s">
        <v>84</v>
      </c>
      <c r="F38" s="37"/>
      <c r="G38" s="40" t="s">
        <v>31</v>
      </c>
      <c r="H38" s="41"/>
      <c r="I38" s="44" t="s">
        <v>31</v>
      </c>
      <c r="J38" s="45"/>
      <c r="K38" s="18" t="s">
        <v>2</v>
      </c>
      <c r="L38" s="2">
        <f>L39+L40</f>
        <v>80</v>
      </c>
      <c r="M38" s="32"/>
      <c r="N38" s="48"/>
      <c r="O38" s="33"/>
    </row>
    <row r="39" spans="1:15" ht="72.75" customHeight="1" thickBot="1" x14ac:dyDescent="0.3">
      <c r="A39" s="30"/>
      <c r="B39" s="31"/>
      <c r="C39" s="34"/>
      <c r="D39" s="35"/>
      <c r="E39" s="38"/>
      <c r="F39" s="39"/>
      <c r="G39" s="42"/>
      <c r="H39" s="43"/>
      <c r="I39" s="46"/>
      <c r="J39" s="47"/>
      <c r="K39" s="18" t="s">
        <v>4</v>
      </c>
      <c r="L39" s="2"/>
      <c r="M39" s="34"/>
      <c r="N39" s="49"/>
      <c r="O39" s="35"/>
    </row>
    <row r="40" spans="1:15" ht="72.75" customHeight="1" thickBot="1" x14ac:dyDescent="0.3">
      <c r="A40" s="30"/>
      <c r="B40" s="31"/>
      <c r="C40" s="34"/>
      <c r="D40" s="35"/>
      <c r="E40" s="38"/>
      <c r="F40" s="39"/>
      <c r="G40" s="42"/>
      <c r="H40" s="43"/>
      <c r="I40" s="46"/>
      <c r="J40" s="47"/>
      <c r="K40" s="9" t="s">
        <v>5</v>
      </c>
      <c r="L40" s="10">
        <v>80</v>
      </c>
      <c r="M40" s="34"/>
      <c r="N40" s="49"/>
      <c r="O40" s="35"/>
    </row>
    <row r="41" spans="1:15" ht="68.25" customHeight="1" thickBot="1" x14ac:dyDescent="0.3">
      <c r="A41" s="28" t="s">
        <v>23</v>
      </c>
      <c r="B41" s="29"/>
      <c r="C41" s="54" t="s">
        <v>27</v>
      </c>
      <c r="D41" s="55"/>
      <c r="E41" s="36" t="s">
        <v>84</v>
      </c>
      <c r="F41" s="37"/>
      <c r="G41" s="40" t="s">
        <v>31</v>
      </c>
      <c r="H41" s="41"/>
      <c r="I41" s="44" t="s">
        <v>31</v>
      </c>
      <c r="J41" s="45"/>
      <c r="K41" s="1" t="s">
        <v>10</v>
      </c>
      <c r="L41" s="2">
        <f>L42+L43</f>
        <v>11230.5</v>
      </c>
      <c r="M41" s="32" t="s">
        <v>68</v>
      </c>
      <c r="N41" s="48"/>
      <c r="O41" s="33"/>
    </row>
    <row r="42" spans="1:15" ht="68.25" customHeight="1" thickBot="1" x14ac:dyDescent="0.3">
      <c r="A42" s="30"/>
      <c r="B42" s="31"/>
      <c r="C42" s="58"/>
      <c r="D42" s="59"/>
      <c r="E42" s="38"/>
      <c r="F42" s="39"/>
      <c r="G42" s="42"/>
      <c r="H42" s="43"/>
      <c r="I42" s="46"/>
      <c r="J42" s="47"/>
      <c r="K42" s="1" t="s">
        <v>4</v>
      </c>
      <c r="L42" s="2">
        <f>L45+L48</f>
        <v>0</v>
      </c>
      <c r="M42" s="34"/>
      <c r="N42" s="49"/>
      <c r="O42" s="35"/>
    </row>
    <row r="43" spans="1:15" ht="68.25" customHeight="1" thickBot="1" x14ac:dyDescent="0.3">
      <c r="A43" s="88"/>
      <c r="B43" s="89"/>
      <c r="C43" s="56"/>
      <c r="D43" s="57"/>
      <c r="E43" s="82"/>
      <c r="F43" s="83"/>
      <c r="G43" s="84"/>
      <c r="H43" s="85"/>
      <c r="I43" s="86"/>
      <c r="J43" s="87"/>
      <c r="K43" s="1" t="s">
        <v>5</v>
      </c>
      <c r="L43" s="2">
        <f>L46+L49</f>
        <v>11230.5</v>
      </c>
      <c r="M43" s="51"/>
      <c r="N43" s="52"/>
      <c r="O43" s="53"/>
    </row>
    <row r="44" spans="1:15" ht="30" customHeight="1" thickBot="1" x14ac:dyDescent="0.3">
      <c r="A44" s="28" t="s">
        <v>40</v>
      </c>
      <c r="B44" s="29"/>
      <c r="C44" s="32" t="s">
        <v>33</v>
      </c>
      <c r="D44" s="33"/>
      <c r="E44" s="36" t="s">
        <v>84</v>
      </c>
      <c r="F44" s="37"/>
      <c r="G44" s="40" t="s">
        <v>31</v>
      </c>
      <c r="H44" s="41"/>
      <c r="I44" s="44" t="s">
        <v>31</v>
      </c>
      <c r="J44" s="45"/>
      <c r="K44" s="12" t="s">
        <v>10</v>
      </c>
      <c r="L44" s="2">
        <f>L45+L46</f>
        <v>10220.5</v>
      </c>
      <c r="M44" s="32"/>
      <c r="N44" s="48"/>
      <c r="O44" s="33"/>
    </row>
    <row r="45" spans="1:15" ht="33" customHeight="1" thickBot="1" x14ac:dyDescent="0.3">
      <c r="A45" s="30"/>
      <c r="B45" s="31"/>
      <c r="C45" s="34"/>
      <c r="D45" s="35"/>
      <c r="E45" s="38"/>
      <c r="F45" s="39"/>
      <c r="G45" s="42"/>
      <c r="H45" s="43"/>
      <c r="I45" s="46"/>
      <c r="J45" s="47"/>
      <c r="K45" s="12" t="s">
        <v>4</v>
      </c>
      <c r="L45" s="2"/>
      <c r="M45" s="34"/>
      <c r="N45" s="49"/>
      <c r="O45" s="35"/>
    </row>
    <row r="46" spans="1:15" ht="63.75" thickBot="1" x14ac:dyDescent="0.3">
      <c r="A46" s="88"/>
      <c r="B46" s="89"/>
      <c r="C46" s="51"/>
      <c r="D46" s="53"/>
      <c r="E46" s="82"/>
      <c r="F46" s="83"/>
      <c r="G46" s="84"/>
      <c r="H46" s="85"/>
      <c r="I46" s="86"/>
      <c r="J46" s="87"/>
      <c r="K46" s="12" t="s">
        <v>5</v>
      </c>
      <c r="L46" s="2">
        <f>10220.5</f>
        <v>10220.5</v>
      </c>
      <c r="M46" s="51"/>
      <c r="N46" s="52"/>
      <c r="O46" s="53"/>
    </row>
    <row r="47" spans="1:15" ht="40.5" customHeight="1" thickBot="1" x14ac:dyDescent="0.3">
      <c r="A47" s="28" t="s">
        <v>41</v>
      </c>
      <c r="B47" s="29"/>
      <c r="C47" s="32" t="s">
        <v>34</v>
      </c>
      <c r="D47" s="33"/>
      <c r="E47" s="36" t="s">
        <v>84</v>
      </c>
      <c r="F47" s="37"/>
      <c r="G47" s="40" t="s">
        <v>31</v>
      </c>
      <c r="H47" s="41"/>
      <c r="I47" s="44" t="s">
        <v>31</v>
      </c>
      <c r="J47" s="45"/>
      <c r="K47" s="12" t="s">
        <v>10</v>
      </c>
      <c r="L47" s="2">
        <f>L48+L49</f>
        <v>1010</v>
      </c>
      <c r="M47" s="32"/>
      <c r="N47" s="48"/>
      <c r="O47" s="33"/>
    </row>
    <row r="48" spans="1:15" ht="37.5" customHeight="1" thickBot="1" x14ac:dyDescent="0.3">
      <c r="A48" s="30"/>
      <c r="B48" s="31"/>
      <c r="C48" s="34"/>
      <c r="D48" s="35"/>
      <c r="E48" s="38"/>
      <c r="F48" s="39"/>
      <c r="G48" s="42"/>
      <c r="H48" s="43"/>
      <c r="I48" s="46"/>
      <c r="J48" s="47"/>
      <c r="K48" s="12" t="s">
        <v>4</v>
      </c>
      <c r="L48" s="2"/>
      <c r="M48" s="34"/>
      <c r="N48" s="49"/>
      <c r="O48" s="35"/>
    </row>
    <row r="49" spans="1:15" ht="110.25" customHeight="1" thickBot="1" x14ac:dyDescent="0.3">
      <c r="A49" s="88"/>
      <c r="B49" s="89"/>
      <c r="C49" s="51"/>
      <c r="D49" s="53"/>
      <c r="E49" s="82"/>
      <c r="F49" s="83"/>
      <c r="G49" s="84"/>
      <c r="H49" s="85"/>
      <c r="I49" s="86"/>
      <c r="J49" s="87"/>
      <c r="K49" s="12" t="s">
        <v>5</v>
      </c>
      <c r="L49" s="2">
        <v>1010</v>
      </c>
      <c r="M49" s="51"/>
      <c r="N49" s="52"/>
      <c r="O49" s="53"/>
    </row>
    <row r="50" spans="1:15" ht="31.5" customHeight="1" thickBot="1" x14ac:dyDescent="0.3">
      <c r="A50" s="28" t="s">
        <v>24</v>
      </c>
      <c r="B50" s="29"/>
      <c r="C50" s="54" t="s">
        <v>30</v>
      </c>
      <c r="D50" s="55"/>
      <c r="E50" s="36" t="s">
        <v>86</v>
      </c>
      <c r="F50" s="37"/>
      <c r="G50" s="40" t="s">
        <v>31</v>
      </c>
      <c r="H50" s="41"/>
      <c r="I50" s="44" t="s">
        <v>31</v>
      </c>
      <c r="J50" s="45"/>
      <c r="K50" s="1" t="s">
        <v>10</v>
      </c>
      <c r="L50" s="2">
        <f>L51+L52+L53</f>
        <v>1610</v>
      </c>
      <c r="M50" s="32" t="s">
        <v>59</v>
      </c>
      <c r="N50" s="48"/>
      <c r="O50" s="33"/>
    </row>
    <row r="51" spans="1:15" ht="31.5" customHeight="1" thickBot="1" x14ac:dyDescent="0.3">
      <c r="A51" s="30"/>
      <c r="B51" s="31"/>
      <c r="C51" s="58"/>
      <c r="D51" s="59"/>
      <c r="E51" s="38"/>
      <c r="F51" s="39"/>
      <c r="G51" s="42"/>
      <c r="H51" s="43"/>
      <c r="I51" s="46"/>
      <c r="J51" s="47"/>
      <c r="K51" s="1" t="s">
        <v>4</v>
      </c>
      <c r="L51" s="2">
        <v>1593.9</v>
      </c>
      <c r="M51" s="34"/>
      <c r="N51" s="49"/>
      <c r="O51" s="35"/>
    </row>
    <row r="52" spans="1:15" ht="66.75" customHeight="1" thickBot="1" x14ac:dyDescent="0.3">
      <c r="A52" s="30"/>
      <c r="B52" s="31"/>
      <c r="C52" s="58"/>
      <c r="D52" s="59"/>
      <c r="E52" s="38"/>
      <c r="F52" s="39"/>
      <c r="G52" s="42"/>
      <c r="H52" s="43"/>
      <c r="I52" s="46"/>
      <c r="J52" s="47"/>
      <c r="K52" s="1" t="s">
        <v>5</v>
      </c>
      <c r="L52" s="2">
        <v>16.100000000000001</v>
      </c>
      <c r="M52" s="34"/>
      <c r="N52" s="49"/>
      <c r="O52" s="35"/>
    </row>
    <row r="53" spans="1:15" ht="31.5" customHeight="1" thickBot="1" x14ac:dyDescent="0.3">
      <c r="A53" s="88"/>
      <c r="B53" s="89"/>
      <c r="C53" s="56"/>
      <c r="D53" s="57"/>
      <c r="E53" s="82"/>
      <c r="F53" s="83"/>
      <c r="G53" s="84"/>
      <c r="H53" s="85"/>
      <c r="I53" s="46"/>
      <c r="J53" s="47"/>
      <c r="K53" s="1" t="s">
        <v>6</v>
      </c>
      <c r="L53" s="2"/>
      <c r="M53" s="51"/>
      <c r="N53" s="52"/>
      <c r="O53" s="53"/>
    </row>
    <row r="54" spans="1:15" ht="16.5" thickBot="1" x14ac:dyDescent="0.3">
      <c r="A54" s="28" t="s">
        <v>25</v>
      </c>
      <c r="B54" s="29"/>
      <c r="C54" s="54" t="s">
        <v>17</v>
      </c>
      <c r="D54" s="55"/>
      <c r="E54" s="36" t="s">
        <v>86</v>
      </c>
      <c r="F54" s="37"/>
      <c r="G54" s="40" t="s">
        <v>31</v>
      </c>
      <c r="H54" s="41"/>
      <c r="I54" s="44" t="s">
        <v>31</v>
      </c>
      <c r="J54" s="45"/>
      <c r="K54" s="17" t="s">
        <v>11</v>
      </c>
      <c r="L54" s="2">
        <f>L55</f>
        <v>100</v>
      </c>
      <c r="M54" s="32" t="s">
        <v>60</v>
      </c>
      <c r="N54" s="48"/>
      <c r="O54" s="33"/>
    </row>
    <row r="55" spans="1:15" ht="63.75" thickBot="1" x14ac:dyDescent="0.3">
      <c r="A55" s="30"/>
      <c r="B55" s="31"/>
      <c r="C55" s="56"/>
      <c r="D55" s="57"/>
      <c r="E55" s="38"/>
      <c r="F55" s="39"/>
      <c r="G55" s="42"/>
      <c r="H55" s="43"/>
      <c r="I55" s="46"/>
      <c r="J55" s="47"/>
      <c r="K55" s="9" t="s">
        <v>5</v>
      </c>
      <c r="L55" s="10">
        <v>100</v>
      </c>
      <c r="M55" s="34"/>
      <c r="N55" s="49"/>
      <c r="O55" s="35"/>
    </row>
    <row r="56" spans="1:15" ht="16.5" customHeight="1" thickBot="1" x14ac:dyDescent="0.3">
      <c r="A56" s="28" t="s">
        <v>26</v>
      </c>
      <c r="B56" s="29"/>
      <c r="C56" s="54" t="s">
        <v>35</v>
      </c>
      <c r="D56" s="55"/>
      <c r="E56" s="36" t="s">
        <v>84</v>
      </c>
      <c r="F56" s="37"/>
      <c r="G56" s="40" t="s">
        <v>31</v>
      </c>
      <c r="H56" s="41"/>
      <c r="I56" s="44" t="s">
        <v>31</v>
      </c>
      <c r="J56" s="45"/>
      <c r="K56" s="1" t="s">
        <v>11</v>
      </c>
      <c r="L56" s="2">
        <f>L57+L58</f>
        <v>7855.8</v>
      </c>
      <c r="M56" s="32" t="s">
        <v>61</v>
      </c>
      <c r="N56" s="48"/>
      <c r="O56" s="33"/>
    </row>
    <row r="57" spans="1:15" ht="33" customHeight="1" thickBot="1" x14ac:dyDescent="0.3">
      <c r="A57" s="30"/>
      <c r="B57" s="31"/>
      <c r="C57" s="58"/>
      <c r="D57" s="59"/>
      <c r="E57" s="38"/>
      <c r="F57" s="39"/>
      <c r="G57" s="42"/>
      <c r="H57" s="43"/>
      <c r="I57" s="46"/>
      <c r="J57" s="47"/>
      <c r="K57" s="1" t="s">
        <v>12</v>
      </c>
      <c r="L57" s="2">
        <v>576.79999999999995</v>
      </c>
      <c r="M57" s="34"/>
      <c r="N57" s="49"/>
      <c r="O57" s="35"/>
    </row>
    <row r="58" spans="1:15" ht="81" customHeight="1" thickBot="1" x14ac:dyDescent="0.3">
      <c r="A58" s="88"/>
      <c r="B58" s="89"/>
      <c r="C58" s="56"/>
      <c r="D58" s="57"/>
      <c r="E58" s="82"/>
      <c r="F58" s="83"/>
      <c r="G58" s="84"/>
      <c r="H58" s="85"/>
      <c r="I58" s="86"/>
      <c r="J58" s="87"/>
      <c r="K58" s="1" t="s">
        <v>5</v>
      </c>
      <c r="L58" s="2">
        <v>7279</v>
      </c>
      <c r="M58" s="34"/>
      <c r="N58" s="49"/>
      <c r="O58" s="35"/>
    </row>
    <row r="59" spans="1:15" ht="90" customHeight="1" thickBot="1" x14ac:dyDescent="0.3">
      <c r="A59" s="28" t="s">
        <v>42</v>
      </c>
      <c r="B59" s="29"/>
      <c r="C59" s="32" t="s">
        <v>39</v>
      </c>
      <c r="D59" s="33"/>
      <c r="E59" s="32" t="s">
        <v>84</v>
      </c>
      <c r="F59" s="33"/>
      <c r="G59" s="90" t="s">
        <v>31</v>
      </c>
      <c r="H59" s="91"/>
      <c r="I59" s="94" t="s">
        <v>31</v>
      </c>
      <c r="J59" s="95"/>
      <c r="K59" s="1" t="s">
        <v>4</v>
      </c>
      <c r="L59" s="2">
        <v>576.79999999999995</v>
      </c>
      <c r="M59" s="34"/>
      <c r="N59" s="50"/>
      <c r="O59" s="35"/>
    </row>
    <row r="60" spans="1:15" ht="90" customHeight="1" thickBot="1" x14ac:dyDescent="0.3">
      <c r="A60" s="88"/>
      <c r="B60" s="89"/>
      <c r="C60" s="51"/>
      <c r="D60" s="53"/>
      <c r="E60" s="51"/>
      <c r="F60" s="53"/>
      <c r="G60" s="92"/>
      <c r="H60" s="93"/>
      <c r="I60" s="96"/>
      <c r="J60" s="97"/>
      <c r="K60" s="12" t="s">
        <v>5</v>
      </c>
      <c r="L60" s="2">
        <v>7249</v>
      </c>
      <c r="M60" s="51"/>
      <c r="N60" s="52"/>
      <c r="O60" s="53"/>
    </row>
    <row r="61" spans="1:15" ht="106.5" customHeight="1" thickBot="1" x14ac:dyDescent="0.3">
      <c r="A61" s="60" t="s">
        <v>43</v>
      </c>
      <c r="B61" s="61"/>
      <c r="C61" s="62" t="s">
        <v>80</v>
      </c>
      <c r="D61" s="63"/>
      <c r="E61" s="64" t="s">
        <v>84</v>
      </c>
      <c r="F61" s="65"/>
      <c r="G61" s="66" t="s">
        <v>31</v>
      </c>
      <c r="H61" s="67"/>
      <c r="I61" s="68" t="s">
        <v>31</v>
      </c>
      <c r="J61" s="69"/>
      <c r="K61" s="1" t="s">
        <v>5</v>
      </c>
      <c r="L61" s="2">
        <v>30</v>
      </c>
      <c r="M61" s="62"/>
      <c r="N61" s="98"/>
      <c r="O61" s="63"/>
    </row>
    <row r="62" spans="1:15" ht="73.5" customHeight="1" thickBot="1" x14ac:dyDescent="0.3">
      <c r="A62" s="28" t="s">
        <v>37</v>
      </c>
      <c r="B62" s="29"/>
      <c r="C62" s="54" t="s">
        <v>36</v>
      </c>
      <c r="D62" s="55"/>
      <c r="E62" s="36" t="s">
        <v>84</v>
      </c>
      <c r="F62" s="37"/>
      <c r="G62" s="40" t="s">
        <v>31</v>
      </c>
      <c r="H62" s="41"/>
      <c r="I62" s="44" t="s">
        <v>31</v>
      </c>
      <c r="J62" s="45"/>
      <c r="K62" s="1" t="s">
        <v>11</v>
      </c>
      <c r="L62" s="2">
        <f>L63</f>
        <v>1093</v>
      </c>
      <c r="M62" s="32" t="s">
        <v>69</v>
      </c>
      <c r="N62" s="48"/>
      <c r="O62" s="33"/>
    </row>
    <row r="63" spans="1:15" ht="73.5" customHeight="1" thickBot="1" x14ac:dyDescent="0.3">
      <c r="A63" s="88"/>
      <c r="B63" s="89"/>
      <c r="C63" s="56"/>
      <c r="D63" s="57"/>
      <c r="E63" s="82"/>
      <c r="F63" s="83"/>
      <c r="G63" s="84"/>
      <c r="H63" s="85"/>
      <c r="I63" s="86"/>
      <c r="J63" s="87"/>
      <c r="K63" s="1" t="s">
        <v>5</v>
      </c>
      <c r="L63" s="2">
        <f>1093</f>
        <v>1093</v>
      </c>
      <c r="M63" s="51"/>
      <c r="N63" s="52"/>
      <c r="O63" s="53"/>
    </row>
    <row r="64" spans="1:15" ht="45" customHeight="1" thickBot="1" x14ac:dyDescent="0.3">
      <c r="A64" s="28" t="s">
        <v>44</v>
      </c>
      <c r="B64" s="29"/>
      <c r="C64" s="54" t="s">
        <v>89</v>
      </c>
      <c r="D64" s="55"/>
      <c r="E64" s="36" t="s">
        <v>84</v>
      </c>
      <c r="F64" s="37"/>
      <c r="G64" s="40" t="s">
        <v>31</v>
      </c>
      <c r="H64" s="41"/>
      <c r="I64" s="44" t="s">
        <v>31</v>
      </c>
      <c r="J64" s="45"/>
      <c r="K64" s="1" t="s">
        <v>10</v>
      </c>
      <c r="L64" s="2">
        <f>L65+L66+L67</f>
        <v>1662.2</v>
      </c>
      <c r="M64" s="32" t="s">
        <v>62</v>
      </c>
      <c r="N64" s="48"/>
      <c r="O64" s="33"/>
    </row>
    <row r="65" spans="1:15" ht="45" customHeight="1" thickBot="1" x14ac:dyDescent="0.3">
      <c r="A65" s="30"/>
      <c r="B65" s="31"/>
      <c r="C65" s="58"/>
      <c r="D65" s="59"/>
      <c r="E65" s="38"/>
      <c r="F65" s="39"/>
      <c r="G65" s="42"/>
      <c r="H65" s="43"/>
      <c r="I65" s="46"/>
      <c r="J65" s="47"/>
      <c r="K65" s="1" t="s">
        <v>3</v>
      </c>
      <c r="L65" s="2">
        <v>0</v>
      </c>
      <c r="M65" s="34"/>
      <c r="N65" s="50"/>
      <c r="O65" s="35"/>
    </row>
    <row r="66" spans="1:15" ht="45" customHeight="1" thickBot="1" x14ac:dyDescent="0.3">
      <c r="A66" s="30"/>
      <c r="B66" s="31"/>
      <c r="C66" s="58"/>
      <c r="D66" s="59"/>
      <c r="E66" s="38"/>
      <c r="F66" s="39"/>
      <c r="G66" s="42"/>
      <c r="H66" s="43"/>
      <c r="I66" s="46"/>
      <c r="J66" s="47"/>
      <c r="K66" s="1" t="s">
        <v>4</v>
      </c>
      <c r="L66" s="2">
        <f>L70+L74</f>
        <v>1500</v>
      </c>
      <c r="M66" s="34"/>
      <c r="N66" s="50"/>
      <c r="O66" s="35"/>
    </row>
    <row r="67" spans="1:15" ht="69.75" customHeight="1" thickBot="1" x14ac:dyDescent="0.3">
      <c r="A67" s="88"/>
      <c r="B67" s="89"/>
      <c r="C67" s="56"/>
      <c r="D67" s="57"/>
      <c r="E67" s="82"/>
      <c r="F67" s="83"/>
      <c r="G67" s="84"/>
      <c r="H67" s="85"/>
      <c r="I67" s="46"/>
      <c r="J67" s="47"/>
      <c r="K67" s="1" t="s">
        <v>5</v>
      </c>
      <c r="L67" s="2">
        <f>L71+L75</f>
        <v>162.19999999999999</v>
      </c>
      <c r="M67" s="51"/>
      <c r="N67" s="52"/>
      <c r="O67" s="53"/>
    </row>
    <row r="68" spans="1:15" ht="102.75" customHeight="1" thickBot="1" x14ac:dyDescent="0.3">
      <c r="A68" s="70" t="s">
        <v>45</v>
      </c>
      <c r="B68" s="71"/>
      <c r="C68" s="76" t="s">
        <v>94</v>
      </c>
      <c r="D68" s="77"/>
      <c r="E68" s="36" t="s">
        <v>84</v>
      </c>
      <c r="F68" s="37"/>
      <c r="G68" s="40" t="s">
        <v>31</v>
      </c>
      <c r="H68" s="41"/>
      <c r="I68" s="44" t="s">
        <v>31</v>
      </c>
      <c r="J68" s="45"/>
      <c r="K68" s="1" t="s">
        <v>10</v>
      </c>
      <c r="L68" s="2">
        <f>L69+L70+L71</f>
        <v>147</v>
      </c>
      <c r="M68" s="32"/>
      <c r="N68" s="48"/>
      <c r="O68" s="33"/>
    </row>
    <row r="69" spans="1:15" ht="16.5" thickBot="1" x14ac:dyDescent="0.3">
      <c r="A69" s="72"/>
      <c r="B69" s="73"/>
      <c r="C69" s="78"/>
      <c r="D69" s="79"/>
      <c r="E69" s="38"/>
      <c r="F69" s="39"/>
      <c r="G69" s="42"/>
      <c r="H69" s="43"/>
      <c r="I69" s="46"/>
      <c r="J69" s="47"/>
      <c r="K69" s="1" t="s">
        <v>3</v>
      </c>
      <c r="L69" s="2"/>
      <c r="M69" s="34"/>
      <c r="N69" s="50"/>
      <c r="O69" s="35"/>
    </row>
    <row r="70" spans="1:15" ht="16.5" thickBot="1" x14ac:dyDescent="0.3">
      <c r="A70" s="72"/>
      <c r="B70" s="73"/>
      <c r="C70" s="78"/>
      <c r="D70" s="79"/>
      <c r="E70" s="38"/>
      <c r="F70" s="39"/>
      <c r="G70" s="42"/>
      <c r="H70" s="43"/>
      <c r="I70" s="46"/>
      <c r="J70" s="47"/>
      <c r="K70" s="1" t="s">
        <v>4</v>
      </c>
      <c r="L70" s="2"/>
      <c r="M70" s="34"/>
      <c r="N70" s="50"/>
      <c r="O70" s="35"/>
    </row>
    <row r="71" spans="1:15" ht="72" customHeight="1" thickBot="1" x14ac:dyDescent="0.3">
      <c r="A71" s="74"/>
      <c r="B71" s="75"/>
      <c r="C71" s="80"/>
      <c r="D71" s="81"/>
      <c r="E71" s="82"/>
      <c r="F71" s="83"/>
      <c r="G71" s="84"/>
      <c r="H71" s="85"/>
      <c r="I71" s="86"/>
      <c r="J71" s="87"/>
      <c r="K71" s="1" t="s">
        <v>5</v>
      </c>
      <c r="L71" s="2">
        <v>147</v>
      </c>
      <c r="M71" s="51"/>
      <c r="N71" s="52"/>
      <c r="O71" s="53"/>
    </row>
    <row r="72" spans="1:15" ht="72" customHeight="1" thickBot="1" x14ac:dyDescent="0.3">
      <c r="A72" s="70" t="s">
        <v>90</v>
      </c>
      <c r="B72" s="71"/>
      <c r="C72" s="76" t="s">
        <v>92</v>
      </c>
      <c r="D72" s="77"/>
      <c r="E72" s="36" t="s">
        <v>84</v>
      </c>
      <c r="F72" s="37"/>
      <c r="G72" s="40" t="s">
        <v>31</v>
      </c>
      <c r="H72" s="41"/>
      <c r="I72" s="44" t="s">
        <v>31</v>
      </c>
      <c r="J72" s="45"/>
      <c r="K72" s="19" t="s">
        <v>10</v>
      </c>
      <c r="L72" s="2">
        <f>L73+L74+L75</f>
        <v>1515.2</v>
      </c>
      <c r="M72" s="32" t="s">
        <v>91</v>
      </c>
      <c r="N72" s="48"/>
      <c r="O72" s="33"/>
    </row>
    <row r="73" spans="1:15" ht="72" customHeight="1" thickBot="1" x14ac:dyDescent="0.3">
      <c r="A73" s="72"/>
      <c r="B73" s="73"/>
      <c r="C73" s="78"/>
      <c r="D73" s="79"/>
      <c r="E73" s="38"/>
      <c r="F73" s="39"/>
      <c r="G73" s="42"/>
      <c r="H73" s="43"/>
      <c r="I73" s="46"/>
      <c r="J73" s="47"/>
      <c r="K73" s="19" t="s">
        <v>3</v>
      </c>
      <c r="L73" s="2"/>
      <c r="M73" s="34"/>
      <c r="N73" s="50"/>
      <c r="O73" s="35"/>
    </row>
    <row r="74" spans="1:15" ht="72" customHeight="1" thickBot="1" x14ac:dyDescent="0.3">
      <c r="A74" s="72"/>
      <c r="B74" s="73"/>
      <c r="C74" s="78"/>
      <c r="D74" s="79"/>
      <c r="E74" s="38"/>
      <c r="F74" s="39"/>
      <c r="G74" s="42"/>
      <c r="H74" s="43"/>
      <c r="I74" s="46"/>
      <c r="J74" s="47"/>
      <c r="K74" s="19" t="s">
        <v>4</v>
      </c>
      <c r="L74" s="2">
        <v>1500</v>
      </c>
      <c r="M74" s="34"/>
      <c r="N74" s="50"/>
      <c r="O74" s="35"/>
    </row>
    <row r="75" spans="1:15" ht="72" customHeight="1" thickBot="1" x14ac:dyDescent="0.3">
      <c r="A75" s="74"/>
      <c r="B75" s="75"/>
      <c r="C75" s="80"/>
      <c r="D75" s="81"/>
      <c r="E75" s="82"/>
      <c r="F75" s="83"/>
      <c r="G75" s="84"/>
      <c r="H75" s="85"/>
      <c r="I75" s="86"/>
      <c r="J75" s="87"/>
      <c r="K75" s="19" t="s">
        <v>5</v>
      </c>
      <c r="L75" s="2">
        <v>15.2</v>
      </c>
      <c r="M75" s="51"/>
      <c r="N75" s="52"/>
      <c r="O75" s="53"/>
    </row>
    <row r="76" spans="1:15" ht="45" customHeight="1" thickBot="1" x14ac:dyDescent="0.3">
      <c r="A76" s="70" t="s">
        <v>46</v>
      </c>
      <c r="B76" s="71"/>
      <c r="C76" s="111" t="s">
        <v>95</v>
      </c>
      <c r="D76" s="112"/>
      <c r="E76" s="36" t="s">
        <v>84</v>
      </c>
      <c r="F76" s="37"/>
      <c r="G76" s="40" t="s">
        <v>31</v>
      </c>
      <c r="H76" s="41"/>
      <c r="I76" s="44" t="s">
        <v>31</v>
      </c>
      <c r="J76" s="45"/>
      <c r="K76" s="9" t="s">
        <v>10</v>
      </c>
      <c r="L76" s="3">
        <f>L77+L78+L79</f>
        <v>1818.6</v>
      </c>
      <c r="M76" s="76" t="s">
        <v>70</v>
      </c>
      <c r="N76" s="107"/>
      <c r="O76" s="77"/>
    </row>
    <row r="77" spans="1:15" ht="45" customHeight="1" thickBot="1" x14ac:dyDescent="0.3">
      <c r="A77" s="72"/>
      <c r="B77" s="73"/>
      <c r="C77" s="113"/>
      <c r="D77" s="114"/>
      <c r="E77" s="38"/>
      <c r="F77" s="39"/>
      <c r="G77" s="42"/>
      <c r="H77" s="43"/>
      <c r="I77" s="46"/>
      <c r="J77" s="47"/>
      <c r="K77" s="9" t="s">
        <v>3</v>
      </c>
      <c r="L77" s="3"/>
      <c r="M77" s="78"/>
      <c r="N77" s="108"/>
      <c r="O77" s="79"/>
    </row>
    <row r="78" spans="1:15" ht="45" customHeight="1" thickBot="1" x14ac:dyDescent="0.3">
      <c r="A78" s="72"/>
      <c r="B78" s="73"/>
      <c r="C78" s="113"/>
      <c r="D78" s="114"/>
      <c r="E78" s="38"/>
      <c r="F78" s="39"/>
      <c r="G78" s="42"/>
      <c r="H78" s="43"/>
      <c r="I78" s="46"/>
      <c r="J78" s="47"/>
      <c r="K78" s="9" t="s">
        <v>4</v>
      </c>
      <c r="L78" s="3">
        <v>1800</v>
      </c>
      <c r="M78" s="78"/>
      <c r="N78" s="108"/>
      <c r="O78" s="79"/>
    </row>
    <row r="79" spans="1:15" ht="90.75" customHeight="1" thickBot="1" x14ac:dyDescent="0.3">
      <c r="A79" s="74"/>
      <c r="B79" s="75"/>
      <c r="C79" s="115"/>
      <c r="D79" s="116"/>
      <c r="E79" s="82"/>
      <c r="F79" s="83"/>
      <c r="G79" s="84"/>
      <c r="H79" s="85"/>
      <c r="I79" s="46"/>
      <c r="J79" s="47"/>
      <c r="K79" s="9" t="s">
        <v>5</v>
      </c>
      <c r="L79" s="3">
        <v>18.600000000000001</v>
      </c>
      <c r="M79" s="80"/>
      <c r="N79" s="109"/>
      <c r="O79" s="81"/>
    </row>
    <row r="80" spans="1:15" ht="40.5" customHeight="1" thickBot="1" x14ac:dyDescent="0.3">
      <c r="A80" s="70" t="s">
        <v>47</v>
      </c>
      <c r="B80" s="71"/>
      <c r="C80" s="111" t="s">
        <v>50</v>
      </c>
      <c r="D80" s="112"/>
      <c r="E80" s="36" t="s">
        <v>87</v>
      </c>
      <c r="F80" s="37"/>
      <c r="G80" s="40" t="s">
        <v>31</v>
      </c>
      <c r="H80" s="41"/>
      <c r="I80" s="44" t="s">
        <v>31</v>
      </c>
      <c r="J80" s="45"/>
      <c r="K80" s="9" t="s">
        <v>10</v>
      </c>
      <c r="L80" s="3">
        <f>L81+L82+L83</f>
        <v>6187.7</v>
      </c>
      <c r="M80" s="76" t="s">
        <v>71</v>
      </c>
      <c r="N80" s="107"/>
      <c r="O80" s="77"/>
    </row>
    <row r="81" spans="1:15" ht="40.5" customHeight="1" thickBot="1" x14ac:dyDescent="0.3">
      <c r="A81" s="72"/>
      <c r="B81" s="73"/>
      <c r="C81" s="113"/>
      <c r="D81" s="114"/>
      <c r="E81" s="38"/>
      <c r="F81" s="39"/>
      <c r="G81" s="42"/>
      <c r="H81" s="43"/>
      <c r="I81" s="46"/>
      <c r="J81" s="47"/>
      <c r="K81" s="9" t="s">
        <v>3</v>
      </c>
      <c r="L81" s="3"/>
      <c r="M81" s="78"/>
      <c r="N81" s="108"/>
      <c r="O81" s="79"/>
    </row>
    <row r="82" spans="1:15" ht="40.5" customHeight="1" thickBot="1" x14ac:dyDescent="0.3">
      <c r="A82" s="72"/>
      <c r="B82" s="73"/>
      <c r="C82" s="113"/>
      <c r="D82" s="114"/>
      <c r="E82" s="38"/>
      <c r="F82" s="39"/>
      <c r="G82" s="42"/>
      <c r="H82" s="43"/>
      <c r="I82" s="46"/>
      <c r="J82" s="47"/>
      <c r="K82" s="9" t="s">
        <v>4</v>
      </c>
      <c r="L82" s="3">
        <f>L85+L88</f>
        <v>6187.7</v>
      </c>
      <c r="M82" s="78"/>
      <c r="N82" s="108"/>
      <c r="O82" s="79"/>
    </row>
    <row r="83" spans="1:15" ht="70.5" customHeight="1" thickBot="1" x14ac:dyDescent="0.3">
      <c r="A83" s="74"/>
      <c r="B83" s="75"/>
      <c r="C83" s="115"/>
      <c r="D83" s="116"/>
      <c r="E83" s="82"/>
      <c r="F83" s="83"/>
      <c r="G83" s="84"/>
      <c r="H83" s="85"/>
      <c r="I83" s="46"/>
      <c r="J83" s="47"/>
      <c r="K83" s="9" t="s">
        <v>5</v>
      </c>
      <c r="L83" s="3"/>
      <c r="M83" s="80"/>
      <c r="N83" s="109"/>
      <c r="O83" s="81"/>
    </row>
    <row r="84" spans="1:15" ht="70.5" customHeight="1" thickBot="1" x14ac:dyDescent="0.3">
      <c r="A84" s="28" t="s">
        <v>48</v>
      </c>
      <c r="B84" s="29"/>
      <c r="C84" s="32" t="s">
        <v>13</v>
      </c>
      <c r="D84" s="33"/>
      <c r="E84" s="36" t="s">
        <v>87</v>
      </c>
      <c r="F84" s="37"/>
      <c r="G84" s="40" t="s">
        <v>31</v>
      </c>
      <c r="H84" s="41"/>
      <c r="I84" s="44" t="s">
        <v>31</v>
      </c>
      <c r="J84" s="45"/>
      <c r="K84" s="13" t="s">
        <v>2</v>
      </c>
      <c r="L84" s="2">
        <f>L85+L86</f>
        <v>1379.7</v>
      </c>
      <c r="M84" s="32"/>
      <c r="N84" s="48"/>
      <c r="O84" s="33"/>
    </row>
    <row r="85" spans="1:15" ht="70.5" customHeight="1" thickBot="1" x14ac:dyDescent="0.3">
      <c r="A85" s="30"/>
      <c r="B85" s="31"/>
      <c r="C85" s="34"/>
      <c r="D85" s="35"/>
      <c r="E85" s="38"/>
      <c r="F85" s="39"/>
      <c r="G85" s="42"/>
      <c r="H85" s="43"/>
      <c r="I85" s="46"/>
      <c r="J85" s="47"/>
      <c r="K85" s="13" t="s">
        <v>4</v>
      </c>
      <c r="L85" s="2">
        <v>1379.7</v>
      </c>
      <c r="M85" s="34"/>
      <c r="N85" s="49"/>
      <c r="O85" s="35"/>
    </row>
    <row r="86" spans="1:15" ht="70.5" customHeight="1" thickBot="1" x14ac:dyDescent="0.3">
      <c r="A86" s="30"/>
      <c r="B86" s="31"/>
      <c r="C86" s="34"/>
      <c r="D86" s="35"/>
      <c r="E86" s="38"/>
      <c r="F86" s="39"/>
      <c r="G86" s="42"/>
      <c r="H86" s="43"/>
      <c r="I86" s="46"/>
      <c r="J86" s="47"/>
      <c r="K86" s="9" t="s">
        <v>5</v>
      </c>
      <c r="L86" s="10"/>
      <c r="M86" s="34"/>
      <c r="N86" s="49"/>
      <c r="O86" s="35"/>
    </row>
    <row r="87" spans="1:15" ht="70.5" customHeight="1" thickBot="1" x14ac:dyDescent="0.3">
      <c r="A87" s="28" t="s">
        <v>49</v>
      </c>
      <c r="B87" s="29"/>
      <c r="C87" s="32" t="s">
        <v>38</v>
      </c>
      <c r="D87" s="33"/>
      <c r="E87" s="36" t="s">
        <v>87</v>
      </c>
      <c r="F87" s="37"/>
      <c r="G87" s="40" t="s">
        <v>31</v>
      </c>
      <c r="H87" s="41"/>
      <c r="I87" s="44" t="s">
        <v>31</v>
      </c>
      <c r="J87" s="45"/>
      <c r="K87" s="14" t="s">
        <v>2</v>
      </c>
      <c r="L87" s="15">
        <f>L88+L89</f>
        <v>4808</v>
      </c>
      <c r="M87" s="32"/>
      <c r="N87" s="48"/>
      <c r="O87" s="33"/>
    </row>
    <row r="88" spans="1:15" ht="70.5" customHeight="1" thickBot="1" x14ac:dyDescent="0.3">
      <c r="A88" s="30"/>
      <c r="B88" s="31"/>
      <c r="C88" s="34"/>
      <c r="D88" s="35"/>
      <c r="E88" s="38"/>
      <c r="F88" s="39"/>
      <c r="G88" s="42"/>
      <c r="H88" s="43"/>
      <c r="I88" s="46"/>
      <c r="J88" s="47"/>
      <c r="K88" s="13" t="s">
        <v>4</v>
      </c>
      <c r="L88" s="2">
        <v>4808</v>
      </c>
      <c r="M88" s="34"/>
      <c r="N88" s="50"/>
      <c r="O88" s="35"/>
    </row>
    <row r="89" spans="1:15" ht="70.5" customHeight="1" thickBot="1" x14ac:dyDescent="0.3">
      <c r="A89" s="88"/>
      <c r="B89" s="89"/>
      <c r="C89" s="51"/>
      <c r="D89" s="53"/>
      <c r="E89" s="82"/>
      <c r="F89" s="83"/>
      <c r="G89" s="84"/>
      <c r="H89" s="85"/>
      <c r="I89" s="86"/>
      <c r="J89" s="87"/>
      <c r="K89" s="9" t="s">
        <v>5</v>
      </c>
      <c r="L89" s="10"/>
      <c r="M89" s="51"/>
      <c r="N89" s="52"/>
      <c r="O89" s="53"/>
    </row>
    <row r="90" spans="1:15" ht="62.25" customHeight="1" thickBot="1" x14ac:dyDescent="0.3">
      <c r="A90" s="28" t="s">
        <v>63</v>
      </c>
      <c r="B90" s="29"/>
      <c r="C90" s="111" t="s">
        <v>64</v>
      </c>
      <c r="D90" s="112"/>
      <c r="E90" s="36" t="s">
        <v>84</v>
      </c>
      <c r="F90" s="37"/>
      <c r="G90" s="40" t="s">
        <v>31</v>
      </c>
      <c r="H90" s="41"/>
      <c r="I90" s="44" t="s">
        <v>31</v>
      </c>
      <c r="J90" s="45"/>
      <c r="K90" s="16" t="s">
        <v>2</v>
      </c>
      <c r="L90" s="15">
        <f>L91+L92</f>
        <v>0</v>
      </c>
      <c r="M90" s="32" t="s">
        <v>72</v>
      </c>
      <c r="N90" s="48"/>
      <c r="O90" s="33"/>
    </row>
    <row r="91" spans="1:15" ht="62.25" customHeight="1" thickBot="1" x14ac:dyDescent="0.3">
      <c r="A91" s="30"/>
      <c r="B91" s="31"/>
      <c r="C91" s="113"/>
      <c r="D91" s="114"/>
      <c r="E91" s="38"/>
      <c r="F91" s="39"/>
      <c r="G91" s="42"/>
      <c r="H91" s="43"/>
      <c r="I91" s="46"/>
      <c r="J91" s="47"/>
      <c r="K91" s="17" t="s">
        <v>4</v>
      </c>
      <c r="L91" s="2"/>
      <c r="M91" s="34"/>
      <c r="N91" s="50"/>
      <c r="O91" s="35"/>
    </row>
    <row r="92" spans="1:15" ht="62.25" customHeight="1" thickBot="1" x14ac:dyDescent="0.3">
      <c r="A92" s="88"/>
      <c r="B92" s="89"/>
      <c r="C92" s="115"/>
      <c r="D92" s="116"/>
      <c r="E92" s="82"/>
      <c r="F92" s="83"/>
      <c r="G92" s="84"/>
      <c r="H92" s="85"/>
      <c r="I92" s="86"/>
      <c r="J92" s="87"/>
      <c r="K92" s="9" t="s">
        <v>5</v>
      </c>
      <c r="L92" s="10"/>
      <c r="M92" s="51"/>
      <c r="N92" s="52"/>
      <c r="O92" s="53"/>
    </row>
    <row r="93" spans="1:15" ht="62.25" customHeight="1" x14ac:dyDescent="0.25">
      <c r="A93" s="21"/>
      <c r="B93" s="21"/>
      <c r="C93" s="22"/>
      <c r="D93" s="22"/>
      <c r="E93" s="23"/>
      <c r="F93" s="23"/>
      <c r="G93" s="25"/>
      <c r="H93" s="25"/>
      <c r="I93" s="26"/>
      <c r="J93" s="26"/>
      <c r="K93" s="27"/>
      <c r="L93" s="24"/>
      <c r="M93" s="20"/>
      <c r="N93" s="20"/>
      <c r="O93" s="20"/>
    </row>
    <row r="94" spans="1:15" ht="26.25" customHeight="1" x14ac:dyDescent="0.3">
      <c r="G94" s="110"/>
      <c r="H94" s="110"/>
      <c r="I94" s="110"/>
      <c r="J94" s="110"/>
      <c r="K94" s="110"/>
    </row>
    <row r="102" spans="1:1" x14ac:dyDescent="0.25">
      <c r="A102" s="11"/>
    </row>
    <row r="103" spans="1:1" x14ac:dyDescent="0.25">
      <c r="A103" s="11"/>
    </row>
  </sheetData>
  <mergeCells count="166">
    <mergeCell ref="I90:J92"/>
    <mergeCell ref="M87:O89"/>
    <mergeCell ref="A80:B83"/>
    <mergeCell ref="C80:D83"/>
    <mergeCell ref="E80:F83"/>
    <mergeCell ref="G80:H83"/>
    <mergeCell ref="I80:J83"/>
    <mergeCell ref="M80:O83"/>
    <mergeCell ref="A84:B86"/>
    <mergeCell ref="C84:D86"/>
    <mergeCell ref="E84:F86"/>
    <mergeCell ref="G84:H86"/>
    <mergeCell ref="I84:J86"/>
    <mergeCell ref="E21:F24"/>
    <mergeCell ref="G21:H24"/>
    <mergeCell ref="I21:J24"/>
    <mergeCell ref="M21:O24"/>
    <mergeCell ref="M84:O86"/>
    <mergeCell ref="A87:B89"/>
    <mergeCell ref="C87:D89"/>
    <mergeCell ref="E87:F89"/>
    <mergeCell ref="G87:H89"/>
    <mergeCell ref="I87:J89"/>
    <mergeCell ref="A25:B28"/>
    <mergeCell ref="C25:D28"/>
    <mergeCell ref="E25:F28"/>
    <mergeCell ref="G25:H28"/>
    <mergeCell ref="I25:J28"/>
    <mergeCell ref="M25:O28"/>
    <mergeCell ref="A29:B31"/>
    <mergeCell ref="C29:D31"/>
    <mergeCell ref="E29:F31"/>
    <mergeCell ref="E47:F49"/>
    <mergeCell ref="G47:H49"/>
    <mergeCell ref="I47:J49"/>
    <mergeCell ref="M47:O49"/>
    <mergeCell ref="C41:D43"/>
    <mergeCell ref="I9:J13"/>
    <mergeCell ref="M9:O13"/>
    <mergeCell ref="A9:B13"/>
    <mergeCell ref="E9:F13"/>
    <mergeCell ref="G9:H13"/>
    <mergeCell ref="M50:O53"/>
    <mergeCell ref="A50:B53"/>
    <mergeCell ref="C50:D53"/>
    <mergeCell ref="E50:F53"/>
    <mergeCell ref="G50:H53"/>
    <mergeCell ref="I50:J53"/>
    <mergeCell ref="I41:J43"/>
    <mergeCell ref="M41:O43"/>
    <mergeCell ref="A41:B43"/>
    <mergeCell ref="E41:F43"/>
    <mergeCell ref="G41:H43"/>
    <mergeCell ref="A18:B20"/>
    <mergeCell ref="C18:D20"/>
    <mergeCell ref="E18:F20"/>
    <mergeCell ref="G18:H20"/>
    <mergeCell ref="I18:J20"/>
    <mergeCell ref="M18:O20"/>
    <mergeCell ref="A21:B24"/>
    <mergeCell ref="C21:D24"/>
    <mergeCell ref="M35:O37"/>
    <mergeCell ref="I44:J46"/>
    <mergeCell ref="M44:O46"/>
    <mergeCell ref="M76:O79"/>
    <mergeCell ref="G94:K94"/>
    <mergeCell ref="A76:B79"/>
    <mergeCell ref="C76:D79"/>
    <mergeCell ref="E76:F79"/>
    <mergeCell ref="G76:H79"/>
    <mergeCell ref="A44:B46"/>
    <mergeCell ref="C44:D46"/>
    <mergeCell ref="E44:F46"/>
    <mergeCell ref="G44:H46"/>
    <mergeCell ref="A72:B75"/>
    <mergeCell ref="C72:D75"/>
    <mergeCell ref="E72:F75"/>
    <mergeCell ref="G72:H75"/>
    <mergeCell ref="I72:J75"/>
    <mergeCell ref="M72:O75"/>
    <mergeCell ref="I76:J79"/>
    <mergeCell ref="A90:B92"/>
    <mergeCell ref="C90:D92"/>
    <mergeCell ref="E90:F92"/>
    <mergeCell ref="G90:H92"/>
    <mergeCell ref="M61:O61"/>
    <mergeCell ref="A47:B49"/>
    <mergeCell ref="C47:D49"/>
    <mergeCell ref="G8:H8"/>
    <mergeCell ref="I8:J8"/>
    <mergeCell ref="C9:D13"/>
    <mergeCell ref="M14:O17"/>
    <mergeCell ref="A14:B17"/>
    <mergeCell ref="C14:D17"/>
    <mergeCell ref="E14:F17"/>
    <mergeCell ref="G14:H17"/>
    <mergeCell ref="I14:J17"/>
    <mergeCell ref="A7:B8"/>
    <mergeCell ref="C7:D8"/>
    <mergeCell ref="E7:F8"/>
    <mergeCell ref="M7:O8"/>
    <mergeCell ref="L7:L8"/>
    <mergeCell ref="K7:K8"/>
    <mergeCell ref="G7:J7"/>
    <mergeCell ref="A35:B37"/>
    <mergeCell ref="C35:D37"/>
    <mergeCell ref="E35:F37"/>
    <mergeCell ref="G35:H37"/>
    <mergeCell ref="I35:J37"/>
    <mergeCell ref="M56:O58"/>
    <mergeCell ref="A56:B58"/>
    <mergeCell ref="C56:D58"/>
    <mergeCell ref="E56:F58"/>
    <mergeCell ref="G56:H58"/>
    <mergeCell ref="I56:J58"/>
    <mergeCell ref="C59:D60"/>
    <mergeCell ref="E59:F60"/>
    <mergeCell ref="G59:H60"/>
    <mergeCell ref="I59:J60"/>
    <mergeCell ref="M59:O60"/>
    <mergeCell ref="A59:B60"/>
    <mergeCell ref="M64:O67"/>
    <mergeCell ref="A64:B67"/>
    <mergeCell ref="C64:D67"/>
    <mergeCell ref="E64:F67"/>
    <mergeCell ref="G64:H67"/>
    <mergeCell ref="I64:J67"/>
    <mergeCell ref="M62:O63"/>
    <mergeCell ref="A62:B63"/>
    <mergeCell ref="C62:D63"/>
    <mergeCell ref="E62:F63"/>
    <mergeCell ref="G62:H63"/>
    <mergeCell ref="I62:J63"/>
    <mergeCell ref="C61:D61"/>
    <mergeCell ref="E61:F61"/>
    <mergeCell ref="G61:H61"/>
    <mergeCell ref="I61:J61"/>
    <mergeCell ref="A68:B71"/>
    <mergeCell ref="C68:D71"/>
    <mergeCell ref="E68:F71"/>
    <mergeCell ref="G68:H71"/>
    <mergeCell ref="I68:J71"/>
    <mergeCell ref="A38:B40"/>
    <mergeCell ref="C38:D40"/>
    <mergeCell ref="E38:F40"/>
    <mergeCell ref="G38:H40"/>
    <mergeCell ref="I38:J40"/>
    <mergeCell ref="M38:O40"/>
    <mergeCell ref="M90:O92"/>
    <mergeCell ref="G29:H31"/>
    <mergeCell ref="I29:J31"/>
    <mergeCell ref="M29:O31"/>
    <mergeCell ref="A54:B55"/>
    <mergeCell ref="C54:D55"/>
    <mergeCell ref="E54:F55"/>
    <mergeCell ref="G54:H55"/>
    <mergeCell ref="I54:J55"/>
    <mergeCell ref="M54:O55"/>
    <mergeCell ref="M68:O71"/>
    <mergeCell ref="A32:B34"/>
    <mergeCell ref="C32:D34"/>
    <mergeCell ref="E32:F34"/>
    <mergeCell ref="G32:H34"/>
    <mergeCell ref="I32:J34"/>
    <mergeCell ref="M32:O34"/>
    <mergeCell ref="A61:B61"/>
  </mergeCells>
  <pageMargins left="0.70866141732283472" right="0.11811023622047245" top="0.35433070866141736" bottom="0.35433070866141736" header="0.31496062992125984" footer="0.31496062992125984"/>
  <pageSetup paperSize="9" scale="56" fitToHeight="0" orientation="landscape" verticalDpi="0" r:id="rId1"/>
  <rowBreaks count="6" manualBreakCount="6">
    <brk id="20" max="14" man="1"/>
    <brk id="34" max="14" man="1"/>
    <brk id="46" max="14" man="1"/>
    <brk id="60" max="14" man="1"/>
    <brk id="71" max="14" man="1"/>
    <brk id="8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60" zoomScaleNormal="60" workbookViewId="0">
      <selection activeCell="P24" sqref="P24"/>
    </sheetView>
  </sheetViews>
  <sheetFormatPr defaultRowHeight="15.75" x14ac:dyDescent="0.25"/>
  <cols>
    <col min="1" max="16384" width="9.140625" style="5"/>
  </cols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UOU26</dc:creator>
  <cp:lastModifiedBy>UOU26</cp:lastModifiedBy>
  <cp:lastPrinted>2022-01-13T11:23:49Z</cp:lastPrinted>
  <dcterms:created xsi:type="dcterms:W3CDTF">2021-10-05T06:14:33Z</dcterms:created>
  <dcterms:modified xsi:type="dcterms:W3CDTF">2022-01-13T11:23:52Z</dcterms:modified>
</cp:coreProperties>
</file>