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Work.old\мои документы\Прогноз 2025-2027\Уржумский район, прогноз 2025-2027 годы\"/>
    </mc:Choice>
  </mc:AlternateContent>
  <bookViews>
    <workbookView showSheetTabs="0" xWindow="0" yWindow="0" windowWidth="28800" windowHeight="11955" activeTab="1"/>
  </bookViews>
  <sheets>
    <sheet name="Evaluation Version" sheetId="1" r:id="rId1"/>
    <sheet name="_1_ 01 - Население_2024 " sheetId="2" r:id="rId2"/>
  </sheets>
  <definedNames>
    <definedName name="_xlnm.Print_Area">#REF!</definedName>
  </definedNames>
  <calcPr calcId="152511"/>
</workbook>
</file>

<file path=xl/calcChain.xml><?xml version="1.0" encoding="utf-8"?>
<calcChain xmlns="http://schemas.openxmlformats.org/spreadsheetml/2006/main">
  <c r="K12" i="2" l="1"/>
  <c r="J12" i="2"/>
  <c r="I12" i="2"/>
  <c r="H12" i="2"/>
  <c r="G12" i="2"/>
  <c r="F12" i="2"/>
  <c r="E12" i="2"/>
  <c r="D12" i="2"/>
  <c r="D10" i="2"/>
  <c r="I9" i="2"/>
  <c r="H9" i="2"/>
  <c r="E9" i="2"/>
  <c r="E10" i="2" s="1"/>
  <c r="K8" i="2"/>
  <c r="J8" i="2"/>
  <c r="I8" i="2"/>
  <c r="H8" i="2"/>
  <c r="G8" i="2"/>
  <c r="F8" i="2"/>
  <c r="E8" i="2"/>
  <c r="D8" i="2"/>
  <c r="D6" i="2"/>
  <c r="K5" i="2"/>
  <c r="K9" i="2" s="1"/>
  <c r="K10" i="2" s="1"/>
  <c r="J5" i="2"/>
  <c r="J6" i="2" s="1"/>
  <c r="I5" i="2"/>
  <c r="I6" i="2" s="1"/>
  <c r="H5" i="2"/>
  <c r="H6" i="2" s="1"/>
  <c r="G5" i="2"/>
  <c r="G9" i="2" s="1"/>
  <c r="G10" i="2" s="1"/>
  <c r="F5" i="2"/>
  <c r="F6" i="2" s="1"/>
  <c r="E5" i="2"/>
  <c r="E6" i="2" s="1"/>
  <c r="I10" i="2" l="1"/>
  <c r="G6" i="2"/>
  <c r="F9" i="2"/>
  <c r="F10" i="2" s="1"/>
  <c r="J9" i="2"/>
  <c r="J10" i="2" s="1"/>
  <c r="K6" i="2"/>
  <c r="H10" i="2" l="1"/>
</calcChain>
</file>

<file path=xl/sharedStrings.xml><?xml version="1.0" encoding="utf-8"?>
<sst xmlns="http://schemas.openxmlformats.org/spreadsheetml/2006/main" count="34" uniqueCount="22">
  <si>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</si>
  <si>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</si>
  <si>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</si>
  <si>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</si>
  <si>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</si>
  <si>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</si>
  <si>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</si>
  <si>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</si>
  <si>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</si>
  <si>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</si>
  <si>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</si>
  <si>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</si>
  <si>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</si>
  <si>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</si>
  <si>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</si>
  <si>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</si>
  <si>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</si>
  <si>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</si>
  <si>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</si>
  <si>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Коэффициент миграционного прироста (+/-)</t>
  </si>
  <si>
    <t xml:space="preserve"> на 10000 человек населения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</si>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</sst>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8"/>
      <name val="Arial"/>
    </font>
    <font>
      <sz val="7"/>
      <name val="Arial"/>
    </font>
    <font>
      <b/>
      <sz val="8"/>
      <name val="Arial"/>
    </font>
    <font>
      <i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7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3" fillId="0" borderId="1" xfId="0" applyFont="1" applyBorder="1" applyProtection="1"/>
    <xf numFmtId="164" fontId="3" fillId="2" borderId="2" xfId="0" applyNumberFormat="1" applyFont="1" applyFill="1" applyBorder="1" applyAlignment="1" applyProtection="1">
      <alignment horizontal="center" vertical="top"/>
    </xf>
    <xf numFmtId="164" fontId="3" fillId="0" borderId="2" xfId="0" applyNumberFormat="1" applyFont="1" applyBorder="1" applyAlignment="1" applyProtection="1">
      <alignment horizontal="center" vertical="top"/>
    </xf>
    <xf numFmtId="1" fontId="5" fillId="2" borderId="3" xfId="0" applyNumberFormat="1" applyFont="1" applyFill="1" applyBorder="1" applyAlignment="1" applyProtection="1">
      <alignment horizontal="center" vertical="top"/>
    </xf>
    <xf numFmtId="164" fontId="3" fillId="2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left" vertical="center" wrapText="1"/>
    </xf>
    <xf numFmtId="1" fontId="5" fillId="2" borderId="9" xfId="0" applyNumberFormat="1" applyFont="1" applyFill="1" applyBorder="1" applyAlignment="1" applyProtection="1">
      <alignment horizontal="center" vertical="top"/>
    </xf>
    <xf numFmtId="164" fontId="3" fillId="2" borderId="5" xfId="0" applyNumberFormat="1" applyFont="1" applyFill="1" applyBorder="1" applyAlignment="1" applyProtection="1">
      <alignment horizontal="center" vertical="top"/>
    </xf>
    <xf numFmtId="164" fontId="3" fillId="0" borderId="5" xfId="0" applyNumberFormat="1" applyFont="1" applyBorder="1" applyAlignment="1" applyProtection="1">
      <alignment horizontal="center" vertical="top"/>
    </xf>
    <xf numFmtId="0" fontId="3" fillId="0" borderId="10" xfId="0" applyFont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vertical="center"/>
    </xf>
    <xf numFmtId="0" fontId="3" fillId="0" borderId="14" xfId="0" applyFont="1" applyBorder="1" applyAlignment="1" applyProtection="1">
      <alignment vertical="center" wrapText="1"/>
    </xf>
    <xf numFmtId="0" fontId="5" fillId="0" borderId="15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/>
    </xf>
    <xf numFmtId="0" fontId="5" fillId="0" borderId="17" xfId="0" applyFont="1" applyBorder="1" applyAlignment="1" applyProtection="1">
      <alignment vertical="center"/>
    </xf>
    <xf numFmtId="0" fontId="2" fillId="0" borderId="0" xfId="0" applyFont="1" applyAlignment="1" applyProtection="1">
      <alignment vertical="top"/>
    </xf>
    <xf numFmtId="2" fontId="6" fillId="6" borderId="18" xfId="0" applyNumberFormat="1" applyFont="1" applyFill="1" applyBorder="1" applyAlignment="1" applyProtection="1">
      <alignment horizontal="center" vertical="center"/>
    </xf>
    <xf numFmtId="3" fontId="3" fillId="4" borderId="2" xfId="0" applyNumberFormat="1" applyFont="1" applyFill="1" applyBorder="1" applyAlignment="1" applyProtection="1">
      <alignment horizontal="center" vertical="top"/>
    </xf>
    <xf numFmtId="2" fontId="3" fillId="6" borderId="11" xfId="0" applyNumberFormat="1" applyFont="1" applyFill="1" applyBorder="1" applyAlignment="1" applyProtection="1">
      <alignment horizontal="center" vertical="center"/>
    </xf>
    <xf numFmtId="2" fontId="3" fillId="3" borderId="5" xfId="0" applyNumberFormat="1" applyFont="1" applyFill="1" applyBorder="1" applyAlignment="1" applyProtection="1">
      <alignment horizontal="center" vertical="top"/>
    </xf>
    <xf numFmtId="3" fontId="3" fillId="3" borderId="4" xfId="0" applyNumberFormat="1" applyFont="1" applyFill="1" applyBorder="1" applyAlignment="1" applyProtection="1">
      <alignment horizontal="center" vertical="top"/>
    </xf>
    <xf numFmtId="3" fontId="3" fillId="3" borderId="5" xfId="0" applyNumberFormat="1" applyFont="1" applyFill="1" applyBorder="1" applyAlignment="1" applyProtection="1">
      <alignment horizontal="center" vertical="top"/>
    </xf>
    <xf numFmtId="3" fontId="3" fillId="5" borderId="4" xfId="0" applyNumberFormat="1" applyFont="1" applyFill="1" applyBorder="1" applyAlignment="1" applyProtection="1">
      <alignment horizontal="center" vertical="top"/>
    </xf>
    <xf numFmtId="3" fontId="3" fillId="5" borderId="5" xfId="0" applyNumberFormat="1" applyFont="1" applyFill="1" applyBorder="1" applyAlignment="1" applyProtection="1">
      <alignment horizontal="center" vertical="top"/>
    </xf>
    <xf numFmtId="3" fontId="3" fillId="4" borderId="5" xfId="0" applyNumberFormat="1" applyFont="1" applyFill="1" applyBorder="1" applyAlignment="1" applyProtection="1">
      <alignment horizontal="center" vertical="top"/>
    </xf>
    <xf numFmtId="2" fontId="3" fillId="3" borderId="2" xfId="0" applyNumberFormat="1" applyFont="1" applyFill="1" applyBorder="1" applyAlignment="1" applyProtection="1">
      <alignment horizontal="center" vertical="top"/>
    </xf>
    <xf numFmtId="2" fontId="3" fillId="3" borderId="4" xfId="0" applyNumberFormat="1" applyFont="1" applyFill="1" applyBorder="1" applyAlignment="1" applyProtection="1">
      <alignment horizontal="center" vertical="top"/>
    </xf>
    <xf numFmtId="3" fontId="3" fillId="4" borderId="6" xfId="0" applyNumberFormat="1" applyFont="1" applyFill="1" applyBorder="1" applyAlignment="1" applyProtection="1">
      <alignment horizontal="center" vertical="top"/>
    </xf>
    <xf numFmtId="3" fontId="3" fillId="3" borderId="7" xfId="0" applyNumberFormat="1" applyFont="1" applyFill="1" applyBorder="1" applyAlignment="1" applyProtection="1">
      <alignment horizontal="center" vertical="top"/>
    </xf>
    <xf numFmtId="3" fontId="3" fillId="3" borderId="8" xfId="0" applyNumberFormat="1" applyFont="1" applyFill="1" applyBorder="1" applyAlignment="1" applyProtection="1">
      <alignment horizontal="center" vertical="top"/>
    </xf>
    <xf numFmtId="3" fontId="3" fillId="3" borderId="6" xfId="0" applyNumberFormat="1" applyFont="1" applyFill="1" applyBorder="1" applyAlignment="1" applyProtection="1">
      <alignment horizontal="center" vertical="top"/>
    </xf>
    <xf numFmtId="2" fontId="3" fillId="6" borderId="12" xfId="0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left" vertical="center" wrapText="1"/>
    </xf>
    <xf numFmtId="0" fontId="7" fillId="2" borderId="9" xfId="0" applyFont="1" applyFill="1" applyBorder="1" applyAlignment="1" applyProtection="1">
      <alignment horizontal="left" vertical="center" wrapText="1"/>
    </xf>
    <xf numFmtId="0" fontId="7" fillId="2" borderId="5" xfId="0" applyFont="1" applyFill="1" applyBorder="1" applyAlignment="1" applyProtection="1">
      <alignment horizontal="left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left" vertical="center" wrapText="1" indent="2"/>
    </xf>
    <xf numFmtId="0" fontId="3" fillId="0" borderId="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tabSelected="1" zoomScale="120" workbookViewId="0">
      <pane ySplit="3" topLeftCell="A4" activePane="bottomLeft" state="frozen"/>
      <selection pane="bottomLeft" activeCell="H9" sqref="H9 F9"/>
    </sheetView>
  </sheetViews>
  <sheetFormatPr defaultColWidth="8.33203125" defaultRowHeight="11.25" customHeight="1" x14ac:dyDescent="0.2"/>
  <cols>
    <col min="1" max="1" width="31.1640625" style="2" customWidth="1"/>
    <col min="2" max="2" width="20.33203125" style="3" customWidth="1"/>
    <col min="3" max="11" width="10.1640625" style="4" customWidth="1"/>
    <col min="12" max="12" width="18.5" style="4" customWidth="1"/>
    <col min="13" max="15" width="8.33203125" style="1"/>
  </cols>
  <sheetData>
    <row r="1" spans="1:15" ht="11.25" customHeight="1" x14ac:dyDescent="0.15">
      <c r="A1" s="60" t="s">
        <v>2</v>
      </c>
      <c r="B1" s="61" t="s">
        <v>3</v>
      </c>
      <c r="C1" s="21" t="s">
        <v>4</v>
      </c>
      <c r="D1" s="16" t="s">
        <v>4</v>
      </c>
      <c r="E1" s="22" t="s">
        <v>5</v>
      </c>
      <c r="F1" s="64" t="s">
        <v>6</v>
      </c>
      <c r="G1" s="65"/>
      <c r="H1" s="65"/>
      <c r="I1" s="65"/>
      <c r="J1" s="65"/>
      <c r="K1" s="66"/>
      <c r="L1" s="48" t="s">
        <v>7</v>
      </c>
      <c r="M1" s="28"/>
      <c r="N1" s="28"/>
      <c r="O1" s="28"/>
    </row>
    <row r="2" spans="1:15" ht="11.25" customHeight="1" x14ac:dyDescent="0.15">
      <c r="A2" s="51"/>
      <c r="B2" s="62"/>
      <c r="C2" s="51">
        <v>2022</v>
      </c>
      <c r="D2" s="53">
        <v>2023</v>
      </c>
      <c r="E2" s="55">
        <v>2024</v>
      </c>
      <c r="F2" s="57">
        <v>2025</v>
      </c>
      <c r="G2" s="58"/>
      <c r="H2" s="57">
        <v>2026</v>
      </c>
      <c r="I2" s="58"/>
      <c r="J2" s="57">
        <v>2027</v>
      </c>
      <c r="K2" s="58"/>
      <c r="L2" s="49"/>
      <c r="M2" s="28"/>
      <c r="N2" s="28"/>
      <c r="O2" s="28"/>
    </row>
    <row r="3" spans="1:15" ht="11.25" customHeight="1" x14ac:dyDescent="0.15">
      <c r="A3" s="52"/>
      <c r="B3" s="63"/>
      <c r="C3" s="52"/>
      <c r="D3" s="54"/>
      <c r="E3" s="56"/>
      <c r="F3" s="23" t="s">
        <v>8</v>
      </c>
      <c r="G3" s="24" t="s">
        <v>9</v>
      </c>
      <c r="H3" s="23" t="s">
        <v>8</v>
      </c>
      <c r="I3" s="24" t="s">
        <v>9</v>
      </c>
      <c r="J3" s="23" t="s">
        <v>8</v>
      </c>
      <c r="K3" s="24" t="s">
        <v>9</v>
      </c>
      <c r="L3" s="50"/>
      <c r="M3" s="28"/>
      <c r="N3" s="28"/>
      <c r="O3" s="28"/>
    </row>
    <row r="4" spans="1:15" ht="15" customHeight="1" x14ac:dyDescent="0.15">
      <c r="A4" s="25" t="s">
        <v>10</v>
      </c>
      <c r="B4" s="27"/>
      <c r="C4" s="25"/>
      <c r="D4" s="26"/>
      <c r="E4" s="27"/>
      <c r="F4" s="25"/>
      <c r="G4" s="27"/>
      <c r="H4" s="25"/>
      <c r="I4" s="27"/>
      <c r="J4" s="25"/>
      <c r="K4" s="27"/>
      <c r="L4" s="29"/>
      <c r="M4" s="28"/>
      <c r="N4" s="28"/>
      <c r="O4" s="28"/>
    </row>
    <row r="5" spans="1:15" ht="12" customHeight="1" x14ac:dyDescent="0.15">
      <c r="A5" s="46" t="s">
        <v>11</v>
      </c>
      <c r="B5" s="17" t="s">
        <v>12</v>
      </c>
      <c r="C5" s="30">
        <v>20030</v>
      </c>
      <c r="D5" s="30">
        <v>19603</v>
      </c>
      <c r="E5" s="8">
        <f t="shared" ref="E5:F5" si="0">ROUND((E11+D11)/2,0)</f>
        <v>19186</v>
      </c>
      <c r="F5" s="13">
        <f t="shared" si="0"/>
        <v>18753</v>
      </c>
      <c r="G5" s="8">
        <f t="shared" ref="G5:K5" si="1">ROUND((G11+E11)/2,0)</f>
        <v>18770</v>
      </c>
      <c r="H5" s="13">
        <f t="shared" si="1"/>
        <v>18311</v>
      </c>
      <c r="I5" s="8">
        <f t="shared" si="1"/>
        <v>18360</v>
      </c>
      <c r="J5" s="13">
        <f t="shared" si="1"/>
        <v>17885</v>
      </c>
      <c r="K5" s="8">
        <f t="shared" si="1"/>
        <v>17964</v>
      </c>
      <c r="L5" s="31"/>
      <c r="M5" s="28"/>
      <c r="N5" s="28"/>
      <c r="O5" s="28"/>
    </row>
    <row r="6" spans="1:15" ht="12" customHeight="1" x14ac:dyDescent="0.15">
      <c r="A6" s="47"/>
      <c r="B6" s="18" t="s">
        <v>13</v>
      </c>
      <c r="C6" s="32">
        <v>92.1</v>
      </c>
      <c r="D6" s="6">
        <f t="shared" ref="D6:F12" si="2">IF((ISERROR(D5/C5)),0,(D5/C5)*100)</f>
        <v>97.868197703444835</v>
      </c>
      <c r="E6" s="9">
        <f t="shared" si="2"/>
        <v>97.872774575320108</v>
      </c>
      <c r="F6" s="14">
        <f t="shared" si="2"/>
        <v>97.743146043990407</v>
      </c>
      <c r="G6" s="9">
        <f t="shared" ref="G6:K12" si="3">IF((ISERROR(G5/E5)),0,(G5/E5)*100)</f>
        <v>97.83175231939957</v>
      </c>
      <c r="H6" s="14">
        <f t="shared" si="3"/>
        <v>97.643043779661923</v>
      </c>
      <c r="I6" s="9">
        <f t="shared" si="3"/>
        <v>97.815663292488011</v>
      </c>
      <c r="J6" s="14">
        <f t="shared" si="3"/>
        <v>97.67352957238819</v>
      </c>
      <c r="K6" s="9">
        <f t="shared" si="3"/>
        <v>97.843137254901961</v>
      </c>
      <c r="L6" s="31"/>
      <c r="M6" s="28"/>
      <c r="N6" s="28"/>
      <c r="O6" s="28"/>
    </row>
    <row r="7" spans="1:15" ht="11.25" customHeight="1" x14ac:dyDescent="0.15">
      <c r="A7" s="59" t="s">
        <v>14</v>
      </c>
      <c r="B7" s="19" t="s">
        <v>12</v>
      </c>
      <c r="C7" s="30">
        <v>8369</v>
      </c>
      <c r="D7" s="30">
        <v>8291</v>
      </c>
      <c r="E7" s="33">
        <v>8220</v>
      </c>
      <c r="F7" s="34">
        <v>8150</v>
      </c>
      <c r="G7" s="33">
        <v>8154</v>
      </c>
      <c r="H7" s="34">
        <v>8085</v>
      </c>
      <c r="I7" s="33">
        <v>8095</v>
      </c>
      <c r="J7" s="34">
        <v>8043</v>
      </c>
      <c r="K7" s="33">
        <v>8057</v>
      </c>
      <c r="L7" s="31"/>
      <c r="M7" s="28"/>
      <c r="N7" s="28"/>
      <c r="O7" s="28"/>
    </row>
    <row r="8" spans="1:15" ht="11.25" customHeight="1" x14ac:dyDescent="0.15">
      <c r="A8" s="59"/>
      <c r="B8" s="19" t="s">
        <v>13</v>
      </c>
      <c r="C8" s="32">
        <v>86.9</v>
      </c>
      <c r="D8" s="7">
        <f t="shared" si="2"/>
        <v>99.067989007049832</v>
      </c>
      <c r="E8" s="10">
        <f t="shared" si="2"/>
        <v>99.143649740682676</v>
      </c>
      <c r="F8" s="15">
        <f t="shared" si="2"/>
        <v>99.148418491484179</v>
      </c>
      <c r="G8" s="10">
        <f t="shared" si="3"/>
        <v>99.197080291970806</v>
      </c>
      <c r="H8" s="15">
        <f t="shared" si="3"/>
        <v>99.202453987730067</v>
      </c>
      <c r="I8" s="10">
        <f t="shared" si="3"/>
        <v>99.276428746627417</v>
      </c>
      <c r="J8" s="15">
        <f t="shared" si="3"/>
        <v>99.480519480519476</v>
      </c>
      <c r="K8" s="10">
        <f t="shared" si="3"/>
        <v>99.530574428659662</v>
      </c>
      <c r="L8" s="31"/>
      <c r="M8" s="28"/>
      <c r="N8" s="28"/>
      <c r="O8" s="28"/>
    </row>
    <row r="9" spans="1:15" ht="13.5" customHeight="1" x14ac:dyDescent="0.15">
      <c r="A9" s="59" t="s">
        <v>15</v>
      </c>
      <c r="B9" s="19" t="s">
        <v>12</v>
      </c>
      <c r="C9" s="30">
        <v>11661</v>
      </c>
      <c r="D9" s="30">
        <v>11312</v>
      </c>
      <c r="E9" s="35">
        <f t="shared" ref="E9:K9" si="4">E5-E7</f>
        <v>10966</v>
      </c>
      <c r="F9" s="36">
        <f t="shared" si="4"/>
        <v>10603</v>
      </c>
      <c r="G9" s="35">
        <f t="shared" si="4"/>
        <v>10616</v>
      </c>
      <c r="H9" s="36">
        <f t="shared" si="4"/>
        <v>10226</v>
      </c>
      <c r="I9" s="35">
        <f t="shared" si="4"/>
        <v>10265</v>
      </c>
      <c r="J9" s="36">
        <f t="shared" si="4"/>
        <v>9842</v>
      </c>
      <c r="K9" s="35">
        <f t="shared" si="4"/>
        <v>9907</v>
      </c>
      <c r="L9" s="31"/>
      <c r="M9" s="28"/>
      <c r="N9" s="28"/>
      <c r="O9" s="28"/>
    </row>
    <row r="10" spans="1:15" ht="13.5" customHeight="1" x14ac:dyDescent="0.15">
      <c r="A10" s="59"/>
      <c r="B10" s="19" t="s">
        <v>13</v>
      </c>
      <c r="C10" s="32">
        <v>96.2</v>
      </c>
      <c r="D10" s="7">
        <f t="shared" si="2"/>
        <v>97.007117742903688</v>
      </c>
      <c r="E10" s="10">
        <f t="shared" si="2"/>
        <v>96.941301272984433</v>
      </c>
      <c r="F10" s="15">
        <f t="shared" si="2"/>
        <v>96.689768374977206</v>
      </c>
      <c r="G10" s="10">
        <f t="shared" si="3"/>
        <v>96.808316614991796</v>
      </c>
      <c r="H10" s="15">
        <f t="shared" si="3"/>
        <v>96.444402527586533</v>
      </c>
      <c r="I10" s="10">
        <f t="shared" si="3"/>
        <v>96.693669932177841</v>
      </c>
      <c r="J10" s="15">
        <f t="shared" si="3"/>
        <v>96.244866027772346</v>
      </c>
      <c r="K10" s="10">
        <f t="shared" si="3"/>
        <v>96.512420847540184</v>
      </c>
      <c r="L10" s="31"/>
      <c r="M10" s="28"/>
      <c r="N10" s="28"/>
      <c r="O10" s="28"/>
    </row>
    <row r="11" spans="1:15" ht="11.25" customHeight="1" x14ac:dyDescent="0.15">
      <c r="A11" s="45" t="s">
        <v>16</v>
      </c>
      <c r="B11" s="19" t="s">
        <v>12</v>
      </c>
      <c r="C11" s="37">
        <v>19810</v>
      </c>
      <c r="D11" s="30">
        <v>19396</v>
      </c>
      <c r="E11" s="33">
        <v>18976</v>
      </c>
      <c r="F11" s="34">
        <v>18530</v>
      </c>
      <c r="G11" s="33">
        <v>18563</v>
      </c>
      <c r="H11" s="34">
        <v>18092</v>
      </c>
      <c r="I11" s="33">
        <v>18156</v>
      </c>
      <c r="J11" s="34">
        <v>17677</v>
      </c>
      <c r="K11" s="33">
        <v>17771</v>
      </c>
      <c r="L11" s="31"/>
      <c r="M11" s="28"/>
      <c r="N11" s="28"/>
      <c r="O11" s="28"/>
    </row>
    <row r="12" spans="1:15" ht="11.25" customHeight="1" x14ac:dyDescent="0.15">
      <c r="A12" s="45"/>
      <c r="B12" s="19" t="s">
        <v>13</v>
      </c>
      <c r="C12" s="32">
        <v>97.83</v>
      </c>
      <c r="D12" s="7">
        <f t="shared" si="2"/>
        <v>97.910146390711759</v>
      </c>
      <c r="E12" s="10">
        <f t="shared" si="2"/>
        <v>97.834605073210966</v>
      </c>
      <c r="F12" s="15">
        <f t="shared" si="2"/>
        <v>97.649662731871828</v>
      </c>
      <c r="G12" s="10">
        <f t="shared" si="3"/>
        <v>97.823566610455316</v>
      </c>
      <c r="H12" s="15">
        <f t="shared" si="3"/>
        <v>97.636265515380458</v>
      </c>
      <c r="I12" s="10">
        <f t="shared" si="3"/>
        <v>97.807466465549751</v>
      </c>
      <c r="J12" s="15">
        <f t="shared" si="3"/>
        <v>97.706168472252926</v>
      </c>
      <c r="K12" s="10">
        <f t="shared" si="3"/>
        <v>97.879488874201371</v>
      </c>
      <c r="L12" s="31"/>
      <c r="M12" s="28"/>
      <c r="N12" s="28"/>
      <c r="O12" s="28"/>
    </row>
    <row r="13" spans="1:15" ht="18" customHeight="1" x14ac:dyDescent="0.15">
      <c r="A13" s="11" t="s">
        <v>17</v>
      </c>
      <c r="B13" s="19" t="s">
        <v>18</v>
      </c>
      <c r="C13" s="32">
        <v>-14.3</v>
      </c>
      <c r="D13" s="38">
        <v>-10.7</v>
      </c>
      <c r="E13" s="39">
        <v>-11.8</v>
      </c>
      <c r="F13" s="32">
        <v>-12.1</v>
      </c>
      <c r="G13" s="39">
        <v>-11.9</v>
      </c>
      <c r="H13" s="32">
        <v>-12.3</v>
      </c>
      <c r="I13" s="39">
        <v>-12.1</v>
      </c>
      <c r="J13" s="32">
        <v>-11.6</v>
      </c>
      <c r="K13" s="39">
        <v>-11.4</v>
      </c>
      <c r="L13" s="31"/>
      <c r="M13" s="28"/>
      <c r="N13" s="28"/>
      <c r="O13" s="28"/>
    </row>
    <row r="14" spans="1:15" ht="18" customHeight="1" x14ac:dyDescent="0.15">
      <c r="A14" s="11" t="s">
        <v>19</v>
      </c>
      <c r="B14" s="19" t="s">
        <v>20</v>
      </c>
      <c r="C14" s="32">
        <v>-75.900000000000006</v>
      </c>
      <c r="D14" s="38">
        <v>-104.1</v>
      </c>
      <c r="E14" s="39">
        <v>-101.1</v>
      </c>
      <c r="F14" s="32">
        <v>-116.8</v>
      </c>
      <c r="G14" s="39">
        <v>-100.7</v>
      </c>
      <c r="H14" s="32">
        <v>-116.3</v>
      </c>
      <c r="I14" s="39">
        <v>-100.2</v>
      </c>
      <c r="J14" s="32">
        <v>-116.3</v>
      </c>
      <c r="K14" s="39">
        <v>-100.2</v>
      </c>
      <c r="L14" s="31"/>
      <c r="M14" s="28"/>
      <c r="N14" s="28"/>
      <c r="O14" s="28"/>
    </row>
    <row r="15" spans="1:15" ht="18" customHeight="1" x14ac:dyDescent="0.15">
      <c r="A15" s="12" t="s">
        <v>21</v>
      </c>
      <c r="B15" s="20" t="s">
        <v>12</v>
      </c>
      <c r="C15" s="40">
        <v>3826</v>
      </c>
      <c r="D15" s="41">
        <v>3749</v>
      </c>
      <c r="E15" s="42">
        <v>3681</v>
      </c>
      <c r="F15" s="43">
        <v>3623</v>
      </c>
      <c r="G15" s="42">
        <v>3631</v>
      </c>
      <c r="H15" s="43">
        <v>3551</v>
      </c>
      <c r="I15" s="42">
        <v>3566</v>
      </c>
      <c r="J15" s="43">
        <v>3470</v>
      </c>
      <c r="K15" s="42">
        <v>3489</v>
      </c>
      <c r="L15" s="44"/>
      <c r="M15" s="28"/>
      <c r="N15" s="28"/>
      <c r="O15" s="28"/>
    </row>
    <row r="16" spans="1:15" ht="11.25" customHeight="1" x14ac:dyDescent="0.2">
      <c r="M16" s="28"/>
      <c r="N16" s="28"/>
      <c r="O16" s="28"/>
    </row>
    <row r="17" spans="9:15" ht="11.25" customHeight="1" x14ac:dyDescent="0.2">
      <c r="M17" s="28"/>
      <c r="N17" s="28"/>
      <c r="O17" s="28"/>
    </row>
    <row r="18" spans="9:15" ht="11.25" customHeight="1" x14ac:dyDescent="0.2">
      <c r="I18" s="5"/>
      <c r="M18" s="28"/>
      <c r="N18" s="28"/>
      <c r="O18" s="28"/>
    </row>
  </sheetData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dxfId="14" priority="15" stopIfTrue="1" operator="lessThan">
      <formula>$F$5</formula>
    </cfRule>
  </conditionalFormatting>
  <conditionalFormatting sqref="G7">
    <cfRule type="cellIs" dxfId="13" priority="12" stopIfTrue="1" operator="lessThan">
      <formula>$F$7</formula>
    </cfRule>
  </conditionalFormatting>
  <conditionalFormatting sqref="G9">
    <cfRule type="cellIs" dxfId="12" priority="9" stopIfTrue="1" operator="lessThan">
      <formula>$F$9</formula>
    </cfRule>
  </conditionalFormatting>
  <conditionalFormatting sqref="G11">
    <cfRule type="cellIs" dxfId="11" priority="6" stopIfTrue="1" operator="lessThan">
      <formula>$F$11</formula>
    </cfRule>
  </conditionalFormatting>
  <conditionalFormatting sqref="G15">
    <cfRule type="cellIs" dxfId="10" priority="3" stopIfTrue="1" operator="lessThan">
      <formula>$F$15</formula>
    </cfRule>
  </conditionalFormatting>
  <conditionalFormatting sqref="I5">
    <cfRule type="cellIs" dxfId="9" priority="14" stopIfTrue="1" operator="lessThan">
      <formula>$H$5</formula>
    </cfRule>
  </conditionalFormatting>
  <conditionalFormatting sqref="I7">
    <cfRule type="cellIs" dxfId="8" priority="11" stopIfTrue="1" operator="lessThan">
      <formula>$H$7</formula>
    </cfRule>
  </conditionalFormatting>
  <conditionalFormatting sqref="I9">
    <cfRule type="cellIs" dxfId="7" priority="8" stopIfTrue="1" operator="lessThan">
      <formula>$H$9</formula>
    </cfRule>
  </conditionalFormatting>
  <conditionalFormatting sqref="I11">
    <cfRule type="cellIs" dxfId="6" priority="5" stopIfTrue="1" operator="lessThan">
      <formula>$H$11</formula>
    </cfRule>
  </conditionalFormatting>
  <conditionalFormatting sqref="I15">
    <cfRule type="cellIs" dxfId="5" priority="2" stopIfTrue="1" operator="lessThan">
      <formula>$H$15</formula>
    </cfRule>
  </conditionalFormatting>
  <conditionalFormatting sqref="K5">
    <cfRule type="cellIs" dxfId="4" priority="13" stopIfTrue="1" operator="lessThan">
      <formula>$J$5</formula>
    </cfRule>
  </conditionalFormatting>
  <conditionalFormatting sqref="K7">
    <cfRule type="cellIs" dxfId="3" priority="10" stopIfTrue="1" operator="lessThan">
      <formula>$J$7</formula>
    </cfRule>
  </conditionalFormatting>
  <conditionalFormatting sqref="K9">
    <cfRule type="cellIs" dxfId="2" priority="7" stopIfTrue="1" operator="lessThan">
      <formula>$J$9</formula>
    </cfRule>
  </conditionalFormatting>
  <conditionalFormatting sqref="K11">
    <cfRule type="cellIs" dxfId="1" priority="4" stopIfTrue="1" operator="lessThan">
      <formula>$J$11</formula>
    </cfRule>
  </conditionalFormatting>
  <conditionalFormatting sqref="K15">
    <cfRule type="cellIs" dxfId="0" priority="1" stopIfTrue="1" operator="lessThan">
      <formula>$J$15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Елена Михайловна Болдырева</cp:lastModifiedBy>
  <cp:lastPrinted>2024-07-31T08:00:01Z</cp:lastPrinted>
  <dcterms:created xsi:type="dcterms:W3CDTF">2020-04-09T11:48:37Z</dcterms:created>
  <dcterms:modified xsi:type="dcterms:W3CDTF">2024-07-31T08:00:08Z</dcterms:modified>
</cp:coreProperties>
</file>